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derman\SHEEO Dropbox\Sophia Laderman\Work\Federal Free College Estimates\"/>
    </mc:Choice>
  </mc:AlternateContent>
  <xr:revisionPtr revIDLastSave="0" documentId="8_{83C33C35-9A6D-4288-A99E-71948BC57E20}" xr6:coauthVersionLast="46" xr6:coauthVersionMax="46" xr10:uidLastSave="{00000000-0000-0000-0000-000000000000}"/>
  <bookViews>
    <workbookView xWindow="-28920" yWindow="2490" windowWidth="29040" windowHeight="15840" tabRatio="716" xr2:uid="{326A0B82-98CC-43A6-A4D3-876FE94B845A}"/>
  </bookViews>
  <sheets>
    <sheet name="Eligibility Summary (All)" sheetId="4" r:id="rId1"/>
    <sheet name="Eligible Institutions (All)" sheetId="2" r:id="rId2"/>
    <sheet name="Eligible Institutions (States)" sheetId="1" r:id="rId3"/>
    <sheet name="Modeling Assumptions" sheetId="5" r:id="rId4"/>
    <sheet name="Modeling Components (States)" sheetId="6" r:id="rId5"/>
    <sheet name="Modeling Components (+ Local)" sheetId="7" r:id="rId6"/>
    <sheet name="Base Data for Modeling (States)" sheetId="3" r:id="rId7"/>
  </sheets>
  <definedNames>
    <definedName name="_xlnm._FilterDatabase" localSheetId="1" hidden="1">'Eligible Institutions (All)'!$B$1:$B$1</definedName>
    <definedName name="_xlnm._FilterDatabase" localSheetId="2" hidden="1">'Eligible Institutions (States)'!$B$1:$B$1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3" l="1"/>
  <c r="C7" i="5"/>
  <c r="D7" i="5" s="1"/>
  <c r="E7" i="5" s="1"/>
  <c r="F7" i="5" s="1"/>
  <c r="AH5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G7" i="5" l="1"/>
  <c r="F8" i="5"/>
  <c r="F9" i="5"/>
  <c r="H7" i="5" l="1"/>
  <c r="G9" i="5"/>
  <c r="G8" i="5"/>
  <c r="I7" i="5" l="1"/>
  <c r="H8" i="5"/>
  <c r="H9" i="5"/>
  <c r="J7" i="5" l="1"/>
  <c r="I9" i="5"/>
  <c r="I8" i="5"/>
  <c r="J9" i="5" l="1"/>
  <c r="J8" i="5"/>
  <c r="E66" i="4" l="1"/>
  <c r="D66" i="4"/>
  <c r="B66" i="4"/>
  <c r="E64" i="4"/>
  <c r="B64" i="4"/>
  <c r="C64" i="4"/>
  <c r="D64" i="4"/>
  <c r="F64" i="4"/>
  <c r="E53" i="4"/>
  <c r="C53" i="4"/>
  <c r="C66" i="4" s="1"/>
  <c r="D53" i="4"/>
  <c r="F53" i="4"/>
  <c r="F66" i="4" s="1"/>
  <c r="B53" i="4"/>
</calcChain>
</file>

<file path=xl/sharedStrings.xml><?xml version="1.0" encoding="utf-8"?>
<sst xmlns="http://schemas.openxmlformats.org/spreadsheetml/2006/main" count="4372" uniqueCount="1130">
  <si>
    <t>Central Alabama Community College</t>
  </si>
  <si>
    <t>Alabama</t>
  </si>
  <si>
    <t>Chattahoochee Valley Community College</t>
  </si>
  <si>
    <t>Enterprise State Community College</t>
  </si>
  <si>
    <t>Coastal Alabama Community College</t>
  </si>
  <si>
    <t>Gadsden State Community College</t>
  </si>
  <si>
    <t>George C Wallace Community College-Dothan</t>
  </si>
  <si>
    <t>George C Wallace State Community College-Hanceville</t>
  </si>
  <si>
    <t>George C Wallace State Community College-Selma</t>
  </si>
  <si>
    <t>J. F. Drake State Community and Technical College</t>
  </si>
  <si>
    <t>Jefferson State Community College</t>
  </si>
  <si>
    <t>John C Calhoun State Community College</t>
  </si>
  <si>
    <t>Lawson State Community College</t>
  </si>
  <si>
    <t>Lurleen B Wallace Community College</t>
  </si>
  <si>
    <t>Marion Military Institute</t>
  </si>
  <si>
    <t>Northwest-Shoals Community College</t>
  </si>
  <si>
    <t>Northeast Alabama Community College</t>
  </si>
  <si>
    <t>Reid State Technical College</t>
  </si>
  <si>
    <t>Bishop State Community College</t>
  </si>
  <si>
    <t>Shelton State Community College</t>
  </si>
  <si>
    <t>Snead State Community College</t>
  </si>
  <si>
    <t>H Councill Trenholm State Community College</t>
  </si>
  <si>
    <t>Bevill State Community College</t>
  </si>
  <si>
    <t>Arizona Western College</t>
  </si>
  <si>
    <t>Arizona</t>
  </si>
  <si>
    <t>Central Arizona College</t>
  </si>
  <si>
    <t>Cochise County Community College District</t>
  </si>
  <si>
    <t>Eastern Arizona College</t>
  </si>
  <si>
    <t>Glendale Community College</t>
  </si>
  <si>
    <t>GateWay Community College</t>
  </si>
  <si>
    <t>Mesa Community College</t>
  </si>
  <si>
    <t>Mohave Community College</t>
  </si>
  <si>
    <t>Northland Pioneer College</t>
  </si>
  <si>
    <t>Phoenix College</t>
  </si>
  <si>
    <t>Pima Community College</t>
  </si>
  <si>
    <t>Rio Salado College</t>
  </si>
  <si>
    <t>Scottsdale Community College</t>
  </si>
  <si>
    <t>South Mountain Community College</t>
  </si>
  <si>
    <t>Yavapai College</t>
  </si>
  <si>
    <t>Arkansas State University-Beebe</t>
  </si>
  <si>
    <t>Arkansas</t>
  </si>
  <si>
    <t>Black River Technical College</t>
  </si>
  <si>
    <t>Cossatot Community College of the University of Arkansas</t>
  </si>
  <si>
    <t>East Arkansas Community College</t>
  </si>
  <si>
    <t>National Park College</t>
  </si>
  <si>
    <t>University of Arkansas Community College-Batesville</t>
  </si>
  <si>
    <t>Arkansas State University Mid-South</t>
  </si>
  <si>
    <t>Arkansas Northeastern College</t>
  </si>
  <si>
    <t>North Arkansas College</t>
  </si>
  <si>
    <t>Arkansas State University Three Rivers</t>
  </si>
  <si>
    <t>Ozarka College</t>
  </si>
  <si>
    <t>University of Arkansas Community College-Morrilton</t>
  </si>
  <si>
    <t>Phillips Community College of the University of Arkansas</t>
  </si>
  <si>
    <t>Southeast Arkansas College</t>
  </si>
  <si>
    <t>University of Arkansas-Pulaski Technical College</t>
  </si>
  <si>
    <t>University of Arkansas Hope-Texarkana</t>
  </si>
  <si>
    <t>University of Arkansas Community College Rich Mountain</t>
  </si>
  <si>
    <t>South Arkansas Community College</t>
  </si>
  <si>
    <t>Southern Arkansas University Tech</t>
  </si>
  <si>
    <t>College of Alameda</t>
  </si>
  <si>
    <t>California</t>
  </si>
  <si>
    <t>Allan Hancock College</t>
  </si>
  <si>
    <t>American River College</t>
  </si>
  <si>
    <t>Antelope Valley College</t>
  </si>
  <si>
    <t>Bakersfield College</t>
  </si>
  <si>
    <t>Barstow Community College</t>
  </si>
  <si>
    <t>Butte College</t>
  </si>
  <si>
    <t>Cabrillo College</t>
  </si>
  <si>
    <t>Canada College</t>
  </si>
  <si>
    <t>College of the Canyons</t>
  </si>
  <si>
    <t>Cerritos College</t>
  </si>
  <si>
    <t>Cerro Coso Community College</t>
  </si>
  <si>
    <t>Chabot College</t>
  </si>
  <si>
    <t>Chaffey College</t>
  </si>
  <si>
    <t>Citrus College</t>
  </si>
  <si>
    <t>City College of San Francisco</t>
  </si>
  <si>
    <t>Coastline Community College</t>
  </si>
  <si>
    <t>Columbia College</t>
  </si>
  <si>
    <t>Compton College</t>
  </si>
  <si>
    <t>Contra Costa College</t>
  </si>
  <si>
    <t>Cosumnes River College</t>
  </si>
  <si>
    <t>Crafton Hills College</t>
  </si>
  <si>
    <t>Cuesta College</t>
  </si>
  <si>
    <t>Cuyamaca College</t>
  </si>
  <si>
    <t>Cypress College</t>
  </si>
  <si>
    <t>De Anza College</t>
  </si>
  <si>
    <t>College of the Desert</t>
  </si>
  <si>
    <t>Diablo Valley College</t>
  </si>
  <si>
    <t>East Los Angeles College</t>
  </si>
  <si>
    <t>El Camino Community College District</t>
  </si>
  <si>
    <t>Evergreen Valley College</t>
  </si>
  <si>
    <t>Feather River Community College District</t>
  </si>
  <si>
    <t>Foothill College</t>
  </si>
  <si>
    <t>Fresno City College</t>
  </si>
  <si>
    <t>Fullerton College</t>
  </si>
  <si>
    <t>Gavilan College</t>
  </si>
  <si>
    <t>Golden West College</t>
  </si>
  <si>
    <t>Grossmont College</t>
  </si>
  <si>
    <t>Hartnell College</t>
  </si>
  <si>
    <t>Imperial Valley College</t>
  </si>
  <si>
    <t>Irvine Valley College</t>
  </si>
  <si>
    <t>Reedley College</t>
  </si>
  <si>
    <t>Lake Tahoe Community College</t>
  </si>
  <si>
    <t>Laney College</t>
  </si>
  <si>
    <t>Lassen Community College</t>
  </si>
  <si>
    <t>Long Beach City College</t>
  </si>
  <si>
    <t>Los Angeles Harbor College</t>
  </si>
  <si>
    <t>Los Angeles Pierce College</t>
  </si>
  <si>
    <t>Los Angeles Southwest College</t>
  </si>
  <si>
    <t>Los Angeles Trade Technical College</t>
  </si>
  <si>
    <t>Los Angeles Valley College</t>
  </si>
  <si>
    <t>Los Angeles City College</t>
  </si>
  <si>
    <t>Los Angeles County College of Nursing and Allied Health</t>
  </si>
  <si>
    <t>Los Angeles Mission College</t>
  </si>
  <si>
    <t>Los Medanos College</t>
  </si>
  <si>
    <t>College of Marin</t>
  </si>
  <si>
    <t>Mendocino College</t>
  </si>
  <si>
    <t>Merced College</t>
  </si>
  <si>
    <t>Merritt College</t>
  </si>
  <si>
    <t>MiraCosta College</t>
  </si>
  <si>
    <t>Mission College</t>
  </si>
  <si>
    <t>Modesto Junior College</t>
  </si>
  <si>
    <t>Monterey Peninsula College</t>
  </si>
  <si>
    <t>Moorpark College</t>
  </si>
  <si>
    <t>Mt San Antonio College</t>
  </si>
  <si>
    <t>Mt San Jacinto Community College District</t>
  </si>
  <si>
    <t>Napa Valley College</t>
  </si>
  <si>
    <t>Ohlone College</t>
  </si>
  <si>
    <t>Orange Coast College</t>
  </si>
  <si>
    <t>Oxnard College</t>
  </si>
  <si>
    <t>Palo Verde College</t>
  </si>
  <si>
    <t>Palomar College</t>
  </si>
  <si>
    <t>Pasadena City College</t>
  </si>
  <si>
    <t>Porterville College</t>
  </si>
  <si>
    <t>Santa Ana College</t>
  </si>
  <si>
    <t>College of the Redwoods</t>
  </si>
  <si>
    <t>Rio Hondo College</t>
  </si>
  <si>
    <t>Riverside City College</t>
  </si>
  <si>
    <t>Sacramento City College</t>
  </si>
  <si>
    <t>Saddleback College</t>
  </si>
  <si>
    <t>San Diego City College</t>
  </si>
  <si>
    <t>San Diego Mesa College</t>
  </si>
  <si>
    <t>San Diego Miramar College</t>
  </si>
  <si>
    <t>San Joaquin Delta College</t>
  </si>
  <si>
    <t>San Jose City College</t>
  </si>
  <si>
    <t>College of San Mateo</t>
  </si>
  <si>
    <t>Santa Barbara City College</t>
  </si>
  <si>
    <t>Santa Monica College</t>
  </si>
  <si>
    <t>Santa Rosa Junior College</t>
  </si>
  <si>
    <t>College of the Sequoias</t>
  </si>
  <si>
    <t>Shasta College</t>
  </si>
  <si>
    <t>Sierra College</t>
  </si>
  <si>
    <t>College of the Siskiyous</t>
  </si>
  <si>
    <t>Skyline College</t>
  </si>
  <si>
    <t>San Bernardino Valley College</t>
  </si>
  <si>
    <t>Solano Community College</t>
  </si>
  <si>
    <t>Southwestern College</t>
  </si>
  <si>
    <t>Taft College</t>
  </si>
  <si>
    <t>Ventura College</t>
  </si>
  <si>
    <t>Victor Valley College</t>
  </si>
  <si>
    <t>Berkeley City College</t>
  </si>
  <si>
    <t>West Hills College-Coalinga</t>
  </si>
  <si>
    <t>West Los Angeles College</t>
  </si>
  <si>
    <t>West Valley College</t>
  </si>
  <si>
    <t>Yuba College</t>
  </si>
  <si>
    <t>Aims Community College</t>
  </si>
  <si>
    <t>Colorado</t>
  </si>
  <si>
    <t>Arapahoe Community College</t>
  </si>
  <si>
    <t>Colorado Mountain College</t>
  </si>
  <si>
    <t>Colorado Northwestern Community College</t>
  </si>
  <si>
    <t>Community College of Aurora</t>
  </si>
  <si>
    <t>Community College of Denver</t>
  </si>
  <si>
    <t>Front Range Community College</t>
  </si>
  <si>
    <t>Lamar Community College</t>
  </si>
  <si>
    <t>Morgan Community College</t>
  </si>
  <si>
    <t>Northeastern Junior College</t>
  </si>
  <si>
    <t>Otero Junior College</t>
  </si>
  <si>
    <t>Pikes Peak Community College</t>
  </si>
  <si>
    <t>Pueblo Community College</t>
  </si>
  <si>
    <t>Red Rocks Community College</t>
  </si>
  <si>
    <t>Trinidad State Junior College</t>
  </si>
  <si>
    <t>Asnuntuck Community College</t>
  </si>
  <si>
    <t>Connecticut</t>
  </si>
  <si>
    <t>Capital Community College</t>
  </si>
  <si>
    <t>Housatonic Community College</t>
  </si>
  <si>
    <t>Manchester Community College</t>
  </si>
  <si>
    <t>Naugatuck Valley Community College</t>
  </si>
  <si>
    <t>Middlesex Community College</t>
  </si>
  <si>
    <t>Three Rivers Community College</t>
  </si>
  <si>
    <t>Norwalk Community College</t>
  </si>
  <si>
    <t>Northwestern Connecticut Community College</t>
  </si>
  <si>
    <t>Quinebaug Valley Community College</t>
  </si>
  <si>
    <t>Gateway Community College</t>
  </si>
  <si>
    <t>Tunxis Community College</t>
  </si>
  <si>
    <t>Delaware Technical Community College-Terry</t>
  </si>
  <si>
    <t>Delaware</t>
  </si>
  <si>
    <t>Eastern Florida State College</t>
  </si>
  <si>
    <t>Florida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</si>
  <si>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</si>
  <si>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</si>
  <si>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</si>
  <si>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</si>
  <si>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</si>
  <si>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</si>
  <si>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</si>
  <si>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</si>
  <si>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</si>
  <si>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</si>
  <si>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</si>
  <si>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</si>
  <si>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Florida-Manatee-Sarasota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</si>
  <si>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</si>
  <si>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</si>
  <si>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</si>
  <si>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</si>
  <si>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</si>
  <si>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</si>
  <si>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</si>
  <si>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 Petersburg College</t>
  </si>
  <si>
    <t>Santa Fe College</t>
  </si>
  <si>
    <t>Seminole State College of Florida</t>
  </si>
  <si>
    <t>Saint Johns River State College</t>
  </si>
  <si>
    <t>South Florida State College</t>
  </si>
  <si>
    <t>Tallahassee Community College</t>
  </si>
  <si>
    <t>Valencia College</t>
  </si>
  <si>
    <t>Abraham Baldwin Agricultural College</t>
  </si>
  <si>
    <t>Georgia</t>
  </si>
  <si>
    <t>Albany Technical College</t>
  </si>
  <si>
    <t>Albany State University</t>
  </si>
  <si>
    <t>Atlanta Technical College</t>
  </si>
  <si>
    <t>Atlanta Metropolitan State College</t>
  </si>
  <si>
    <t>Augusta Technical College</t>
  </si>
  <si>
    <t>College of Coastal Georgia</t>
  </si>
  <si>
    <t>West Georgia Technical College</t>
  </si>
  <si>
    <t>Columbus Technical College</t>
  </si>
  <si>
    <t>Georgia Northwestern Technical College</t>
  </si>
  <si>
    <t>East Georgia State College</t>
  </si>
  <si>
    <t>Georgia Highlands College</t>
  </si>
  <si>
    <t>Gordon State College</t>
  </si>
  <si>
    <t>Southern Crescent Technical College</t>
  </si>
  <si>
    <t>Gwinnett Technical College</t>
  </si>
  <si>
    <t>Lanier Technical College</t>
  </si>
  <si>
    <t>Chattahoochee Technical College</t>
  </si>
  <si>
    <t>North Georgia Technical College</t>
  </si>
  <si>
    <t>Savannah Technical College</t>
  </si>
  <si>
    <t>South Georgia Technical College</t>
  </si>
  <si>
    <t>Wiregrass Georgia Technical College</t>
  </si>
  <si>
    <t>Honolulu Community College</t>
  </si>
  <si>
    <t>Hawaii</t>
  </si>
  <si>
    <t>Kapiolani Community College</t>
  </si>
  <si>
    <t>Kauai Community College</t>
  </si>
  <si>
    <t>Leeward Community College</t>
  </si>
  <si>
    <t>University of Hawaii Maui College</t>
  </si>
  <si>
    <t>Windward Community College</t>
  </si>
  <si>
    <t>College of Eastern Idaho</t>
  </si>
  <si>
    <t>Idaho</t>
  </si>
  <si>
    <t>North Idaho College</t>
  </si>
  <si>
    <t>College of Southern Idaho</t>
  </si>
  <si>
    <t>Southwestern Illinois College</t>
  </si>
  <si>
    <t>Illinois</t>
  </si>
  <si>
    <t>Black Hawk College</t>
  </si>
  <si>
    <t>Carl Sandburg College</t>
  </si>
  <si>
    <t>City Colleges of Chicago-Kennedy-King College</t>
  </si>
  <si>
    <t>City Colleges of Chicago-Malcolm X College</t>
  </si>
  <si>
    <t>City Colleges of Chicago-Olive-Harvey College</t>
  </si>
  <si>
    <t>City Colleges of Chicago-Harry S Truman College</t>
  </si>
  <si>
    <t>City Colleges of Chicago-Richard J Daley College</t>
  </si>
  <si>
    <t>City Colleges of Chicago-Harold Washington College</t>
  </si>
  <si>
    <t>City Colleges of Chicago-Wilbur Wright College</t>
  </si>
  <si>
    <t>Danville Area Community College</t>
  </si>
  <si>
    <t>College of DuPage</t>
  </si>
  <si>
    <t>Elgin Community College</t>
  </si>
  <si>
    <t>Highland Community College</t>
  </si>
  <si>
    <t>Illinois Central College</t>
  </si>
  <si>
    <t>Olney Central College</t>
  </si>
  <si>
    <t>Illinois Valley Community College</t>
  </si>
  <si>
    <t>John A Logan College</t>
  </si>
  <si>
    <t>John Wood Community College</t>
  </si>
  <si>
    <t>Joliet Junior College</t>
  </si>
  <si>
    <t>Kankakee Community College</t>
  </si>
  <si>
    <t>Kaskaskia College</t>
  </si>
  <si>
    <t>Kishwaukee College</t>
  </si>
  <si>
    <t>College of Lake County</t>
  </si>
  <si>
    <t>Lake Land College</t>
  </si>
  <si>
    <t>Lewis and Clark Community College</t>
  </si>
  <si>
    <t>Lincoln Land Community College</t>
  </si>
  <si>
    <t>McHenry County College</t>
  </si>
  <si>
    <t>Moraine Valley Community College</t>
  </si>
  <si>
    <t>Morton College</t>
  </si>
  <si>
    <t>Oakton Community College</t>
  </si>
  <si>
    <t>Parkland College</t>
  </si>
  <si>
    <t>Prairie State College</t>
  </si>
  <si>
    <t>Rend Lake College</t>
  </si>
  <si>
    <t>Richland Community College</t>
  </si>
  <si>
    <t>Rock Valley College</t>
  </si>
  <si>
    <t>Sauk Valley Community College</t>
  </si>
  <si>
    <t>Shawnee Community College</t>
  </si>
  <si>
    <t>Southeastern Illinois College</t>
  </si>
  <si>
    <t>Spoon River College</t>
  </si>
  <si>
    <t>South Suburban College</t>
  </si>
  <si>
    <t>Triton College</t>
  </si>
  <si>
    <t>Waubonsee Community College</t>
  </si>
  <si>
    <t>William Rainey Harper College</t>
  </si>
  <si>
    <t>Ivy Tech Community College</t>
  </si>
  <si>
    <t>Indiana</t>
  </si>
  <si>
    <t>Vincennes University</t>
  </si>
  <si>
    <t>Des Moines Area Community College</t>
  </si>
  <si>
    <t>Iowa</t>
  </si>
  <si>
    <t>Ellsworth Community College</t>
  </si>
  <si>
    <t>Eastern Iowa Community College District</t>
  </si>
  <si>
    <t>Hawkeye Community College</t>
  </si>
  <si>
    <t>Indian Hills Community College</t>
  </si>
  <si>
    <t>Iowa Central Community College</t>
  </si>
  <si>
    <t>Iowa Lakes Community College</t>
  </si>
  <si>
    <t>Iowa Western Community College</t>
  </si>
  <si>
    <t>Kirkwood Community College</t>
  </si>
  <si>
    <t>Marshalltown Community College</t>
  </si>
  <si>
    <t>North Iowa Area Community College</t>
  </si>
  <si>
    <t>Northeast Iowa Community College</t>
  </si>
  <si>
    <t>Northwest Iowa Community College</t>
  </si>
  <si>
    <t>Southeastern Community College</t>
  </si>
  <si>
    <t>Southwestern Community College</t>
  </si>
  <si>
    <t>Western Iowa Tech Community College</t>
  </si>
  <si>
    <t>Allen County Community College</t>
  </si>
  <si>
    <t>Kansas</t>
  </si>
  <si>
    <t>Barton County Community College</t>
  </si>
  <si>
    <t>Butler Community College</t>
  </si>
  <si>
    <t>Cloud County Community College</t>
  </si>
  <si>
    <t>Coffeyville Community College</t>
  </si>
  <si>
    <t>Colby Community College</t>
  </si>
  <si>
    <t>Cowley County Community College</t>
  </si>
  <si>
    <t>Dodge City Community College</t>
  </si>
  <si>
    <t>Flint Hills Technical College</t>
  </si>
  <si>
    <t>Fort Scott Community College</t>
  </si>
  <si>
    <t>Garden City Community College</t>
  </si>
  <si>
    <t>Hutchinson Community College</t>
  </si>
  <si>
    <t>Independence Community College</t>
  </si>
  <si>
    <t>Johnson County Community College</t>
  </si>
  <si>
    <t>Kansas City Kansas Community College</t>
  </si>
  <si>
    <t>Labette Community College</t>
  </si>
  <si>
    <t>Manhattan Area Technical College</t>
  </si>
  <si>
    <t>Neosho County Community College</t>
  </si>
  <si>
    <t>North Central Kansas Technical College</t>
  </si>
  <si>
    <t>Northwest Kansas Technical College</t>
  </si>
  <si>
    <t>Pratt Community College</t>
  </si>
  <si>
    <t>Salina Area Technical College</t>
  </si>
  <si>
    <t>Seward County Community College</t>
  </si>
  <si>
    <t>Wichita State University-Campus of Applied Sciences and Technology</t>
  </si>
  <si>
    <t>Ashland Community and Technical College</t>
  </si>
  <si>
    <t>Kentucky</t>
  </si>
  <si>
    <t>Southcentral Kentucky Community and Technical College</t>
  </si>
  <si>
    <t>Bluegrass Community and Technical College</t>
  </si>
  <si>
    <t>Elizabethtown Community and Technical College</t>
  </si>
  <si>
    <t>Hazard Community and Technical College</t>
  </si>
  <si>
    <t>Henderson Community College</t>
  </si>
  <si>
    <t>Hopkinsville Community College</t>
  </si>
  <si>
    <t>Jefferson Community and Technical College</t>
  </si>
  <si>
    <t>Madisonville Community College</t>
  </si>
  <si>
    <t>Maysville Community and Technical College</t>
  </si>
  <si>
    <t>Gateway Community and Technical College</t>
  </si>
  <si>
    <t>West Kentucky Community and Technical College</t>
  </si>
  <si>
    <t>Big Sandy Community and Technical College</t>
  </si>
  <si>
    <t>Somerset Community College</t>
  </si>
  <si>
    <t>Southeast Kentucky Community</t>
  </si>
  <si>
    <t>Central Louisiana Technical Community College</t>
  </si>
  <si>
    <t>Louisiana</t>
  </si>
  <si>
    <t>Bossier Parish Community College</t>
  </si>
  <si>
    <t>Delgado Community College</t>
  </si>
  <si>
    <t>Nunez Community College</t>
  </si>
  <si>
    <t>Louisiana State University-Eunice</t>
  </si>
  <si>
    <t>Northwest Louisiana Technical Community College</t>
  </si>
  <si>
    <t>Fletcher Technical Community College</t>
  </si>
  <si>
    <t>SOWELA Technical Community College</t>
  </si>
  <si>
    <t>Southern University at Shreveport</t>
  </si>
  <si>
    <t>Northshore Technical Community College</t>
  </si>
  <si>
    <t>Central Maine Community College</t>
  </si>
  <si>
    <t>Maine</t>
  </si>
  <si>
    <t>Eastern Maine Community College</t>
  </si>
  <si>
    <t>Kennebec Valley Community College</t>
  </si>
  <si>
    <t>Northern Maine Community College</t>
  </si>
  <si>
    <t>Southern Maine Community College</t>
  </si>
  <si>
    <t>Washington County Community College</t>
  </si>
  <si>
    <t>Allegany College of Maryland</t>
  </si>
  <si>
    <t>Maryland</t>
  </si>
  <si>
    <t>Anne Arundel Community College</t>
  </si>
  <si>
    <t>Baltimore City Community College</t>
  </si>
  <si>
    <t>Cecil College</t>
  </si>
  <si>
    <t>College of Southern Maryland</t>
  </si>
  <si>
    <t>Chesapeake College</t>
  </si>
  <si>
    <t>Frederick Community College</t>
  </si>
  <si>
    <t>Garrett College</t>
  </si>
  <si>
    <t>Hagerstown Community College</t>
  </si>
  <si>
    <t>Harford Community College</t>
  </si>
  <si>
    <t>Howard Community College</t>
  </si>
  <si>
    <t>Montgomery College</t>
  </si>
  <si>
    <t>Prince George's Community College</t>
  </si>
  <si>
    <t>Wor-Wic Community College</t>
  </si>
  <si>
    <t>Berkshire Community College</t>
  </si>
  <si>
    <t>Massachusetts</t>
  </si>
  <si>
    <t>Bristol Community College</t>
  </si>
  <si>
    <t>Bunker Hill Community College</t>
  </si>
  <si>
    <t>Cape Cod Community College</t>
  </si>
  <si>
    <t>Greenfield Community College</t>
  </si>
  <si>
    <t>Holyoke Community College</t>
  </si>
  <si>
    <t>Massachusetts Bay Community College</t>
  </si>
  <si>
    <t>Massasoit Community College</t>
  </si>
  <si>
    <t>Mount Wachusett Community College</t>
  </si>
  <si>
    <t>North Shore Community College</t>
  </si>
  <si>
    <t>Northern Essex Community College</t>
  </si>
  <si>
    <t>Quincy College</t>
  </si>
  <si>
    <t>Quinsigamond Community College</t>
  </si>
  <si>
    <t>Roxbury Community College</t>
  </si>
  <si>
    <t>Springfield Technical Community College</t>
  </si>
  <si>
    <t>Alpena Community College</t>
  </si>
  <si>
    <t>Michigan</t>
  </si>
  <si>
    <t>Bay de Noc Community College</t>
  </si>
  <si>
    <t>Mott Community College</t>
  </si>
  <si>
    <t>Delta College</t>
  </si>
  <si>
    <t>Glen Oaks Community College</t>
  </si>
  <si>
    <t>Gogebic Community College</t>
  </si>
  <si>
    <t>Grand Rapids Community College</t>
  </si>
  <si>
    <t>Henry Ford College</t>
  </si>
  <si>
    <t>Jackson College</t>
  </si>
  <si>
    <t>Kalamazoo Valley Community College</t>
  </si>
  <si>
    <t>Kellogg Community College</t>
  </si>
  <si>
    <t>Kirtland Community College</t>
  </si>
  <si>
    <t>Lake Michigan College</t>
  </si>
  <si>
    <t>Lansing Community College</t>
  </si>
  <si>
    <t>Macomb Community College</t>
  </si>
  <si>
    <t>Mid Michigan College</t>
  </si>
  <si>
    <t>Monroe County Community College</t>
  </si>
  <si>
    <t>Montcalm Community College</t>
  </si>
  <si>
    <t>Muskegon Community College</t>
  </si>
  <si>
    <t>North Central Michigan College</t>
  </si>
  <si>
    <t>Northwestern Michigan College</t>
  </si>
  <si>
    <t>Oakland Community College</t>
  </si>
  <si>
    <t>Schoolcraft College</t>
  </si>
  <si>
    <t>St Clair County Community College</t>
  </si>
  <si>
    <t>Southwestern Michigan College</t>
  </si>
  <si>
    <t>Washtenaw Community College</t>
  </si>
  <si>
    <t>Wayne County Community College District</t>
  </si>
  <si>
    <t>West Shore Community College</t>
  </si>
  <si>
    <t>Alexandria Technical &amp; Community College</t>
  </si>
  <si>
    <t>Minnesota</t>
  </si>
  <si>
    <t>Anoka Technical College</t>
  </si>
  <si>
    <t>Anoka-Ramsey Community College</t>
  </si>
  <si>
    <t>Riverland Community College</t>
  </si>
  <si>
    <t>Northwest Technical College</t>
  </si>
  <si>
    <t>Central Lakes College-Brainerd</t>
  </si>
  <si>
    <t>Dakota County Technical College</t>
  </si>
  <si>
    <t>Lake Superior College</t>
  </si>
  <si>
    <t>Minnesota State Community and Technical College</t>
  </si>
  <si>
    <t>Minnesota West Community and Technical College</t>
  </si>
  <si>
    <t>Hennepin Technical College</t>
  </si>
  <si>
    <t>Hibbing Community College</t>
  </si>
  <si>
    <t>Inver Hills Community College</t>
  </si>
  <si>
    <t>Itasca Community College</t>
  </si>
  <si>
    <t>South Central College</t>
  </si>
  <si>
    <t>Mesabi Range College</t>
  </si>
  <si>
    <t>Minneapolis Community and Technical College</t>
  </si>
  <si>
    <t>North Hennepin Community College</t>
  </si>
  <si>
    <t>Normandale Community College</t>
  </si>
  <si>
    <t>Northland Community and Technical College</t>
  </si>
  <si>
    <t>Pine Technical &amp; Community College</t>
  </si>
  <si>
    <t>Rainy River Community College</t>
  </si>
  <si>
    <t>Rochester Community and Technical College</t>
  </si>
  <si>
    <t>St Cloud Technical and Community College</t>
  </si>
  <si>
    <t>Saint Paul College</t>
  </si>
  <si>
    <t>Vermilion Community College</t>
  </si>
  <si>
    <t>Ridgewater College</t>
  </si>
  <si>
    <t>Minnesota State College Southeast</t>
  </si>
  <si>
    <t>Century College</t>
  </si>
  <si>
    <t>Coahoma Community College</t>
  </si>
  <si>
    <t>Mississippi</t>
  </si>
  <si>
    <t>Copiah-Lincoln Community College</t>
  </si>
  <si>
    <t>East Central Community College</t>
  </si>
  <si>
    <t>East Mississippi Community College</t>
  </si>
  <si>
    <t>Hinds Community College</t>
  </si>
  <si>
    <t>Holmes Community College</t>
  </si>
  <si>
    <t>Itawamba Community College</t>
  </si>
  <si>
    <t>Jones County Junior College</t>
  </si>
  <si>
    <t>Meridian Community College</t>
  </si>
  <si>
    <t>Mississippi Delta Community College</t>
  </si>
  <si>
    <t>Mississippi Gulf Coast Community College</t>
  </si>
  <si>
    <t>Northeast Mississippi Community College</t>
  </si>
  <si>
    <t>Northwest Mississippi Community College</t>
  </si>
  <si>
    <t>Pearl River Community College</t>
  </si>
  <si>
    <t>Southwest Mississippi Community College</t>
  </si>
  <si>
    <t>Crowder College</t>
  </si>
  <si>
    <t>Missouri</t>
  </si>
  <si>
    <t>East Central College</t>
  </si>
  <si>
    <t>Ozarks Technical Community College</t>
  </si>
  <si>
    <t>Jefferson College</t>
  </si>
  <si>
    <t>State Technical College of Missouri</t>
  </si>
  <si>
    <t>Metropolitan Community College-Kansas City</t>
  </si>
  <si>
    <t>Mineral Area College</t>
  </si>
  <si>
    <t>Moberly Area Community College</t>
  </si>
  <si>
    <t>Saint Louis Community College</t>
  </si>
  <si>
    <t>Missouri State University-West Plains</t>
  </si>
  <si>
    <t>State Fair Community College</t>
  </si>
  <si>
    <t>Three Rivers College</t>
  </si>
  <si>
    <t>North Central Missouri College</t>
  </si>
  <si>
    <t>Highlands College of Montana Tech</t>
  </si>
  <si>
    <t>Montana</t>
  </si>
  <si>
    <t>Dawson Community College</t>
  </si>
  <si>
    <t>Flathead Valley Community College</t>
  </si>
  <si>
    <t>Great Falls College Montana State University</t>
  </si>
  <si>
    <t>Helena College University of Montana</t>
  </si>
  <si>
    <t>Miles Community College</t>
  </si>
  <si>
    <t>The University of Montana-Western</t>
  </si>
  <si>
    <t>Central Community College</t>
  </si>
  <si>
    <t>Nebraska</t>
  </si>
  <si>
    <t>Metropolitan Community College Area</t>
  </si>
  <si>
    <t>Mid-Plains Community College</t>
  </si>
  <si>
    <t>Northeast Community College</t>
  </si>
  <si>
    <t>Southeast Community College Area</t>
  </si>
  <si>
    <t>Nebraska College of Technical Agriculture</t>
  </si>
  <si>
    <t>Western Nebraska Community College</t>
  </si>
  <si>
    <t>College of Southern Nevada</t>
  </si>
  <si>
    <t>Nevada</t>
  </si>
  <si>
    <t>Great Basin College</t>
  </si>
  <si>
    <t>Truckee Meadows Community College</t>
  </si>
  <si>
    <t>Western Nevada College</t>
  </si>
  <si>
    <t>NHTI-Concord's Community College</t>
  </si>
  <si>
    <t>New Hampshire</t>
  </si>
  <si>
    <t>White Mountains Community College</t>
  </si>
  <si>
    <t>River Valley Community College</t>
  </si>
  <si>
    <t>Lakes Region Community College</t>
  </si>
  <si>
    <t>Nashua Community College</t>
  </si>
  <si>
    <t>Great Bay Community College</t>
  </si>
  <si>
    <t>Atlantic Cape Community College</t>
  </si>
  <si>
    <t>New Jersey</t>
  </si>
  <si>
    <t>Bergen Community College</t>
  </si>
  <si>
    <t>Brookdale Community College</t>
  </si>
  <si>
    <t>Rowan College at Burlington County</t>
  </si>
  <si>
    <t>Camden County College</t>
  </si>
  <si>
    <t>County College of Morris</t>
  </si>
  <si>
    <t>Essex County College</t>
  </si>
  <si>
    <t>Rowan College of South Jersey Gloucester Campus</t>
  </si>
  <si>
    <t>Hudson County Community College</t>
  </si>
  <si>
    <t>Mercer County Community College</t>
  </si>
  <si>
    <t>Middlesex County College</t>
  </si>
  <si>
    <t>Ocean County College</t>
  </si>
  <si>
    <t>Passaic County Community College</t>
  </si>
  <si>
    <t>Salem Community College</t>
  </si>
  <si>
    <t>Raritan Valley Community College</t>
  </si>
  <si>
    <t>Union County College</t>
  </si>
  <si>
    <t>Central New Mexico Community College</t>
  </si>
  <si>
    <t>New Mexico</t>
  </si>
  <si>
    <t>New Mexico State University-Dona Ana</t>
  </si>
  <si>
    <t>Clovis Community College</t>
  </si>
  <si>
    <t>Eastern New Mexico University-Roswell Campus</t>
  </si>
  <si>
    <t>New Mexico Junior College</t>
  </si>
  <si>
    <t>New Mexico Military Institute</t>
  </si>
  <si>
    <t>University of New Mexico-Gallup Campus</t>
  </si>
  <si>
    <t>University of New Mexico-Los Alamos Campus</t>
  </si>
  <si>
    <t>New Mexico State University-Alamogordo</t>
  </si>
  <si>
    <t>New Mexico State University-Carlsbad</t>
  </si>
  <si>
    <t>New Mexico State University-Grants</t>
  </si>
  <si>
    <t>University of New Mexico-Valencia County Campus</t>
  </si>
  <si>
    <t>Northern New Mexico College</t>
  </si>
  <si>
    <t>San Juan College</t>
  </si>
  <si>
    <t>Santa Fe Community College</t>
  </si>
  <si>
    <t>University of New Mexico-Taos Campus</t>
  </si>
  <si>
    <t>Mesalands Community College</t>
  </si>
  <si>
    <t>SUNY Adirondack</t>
  </si>
  <si>
    <t>New York</t>
  </si>
  <si>
    <t>SUNY Broome Community College</t>
  </si>
  <si>
    <t>Cayuga County Community College</t>
  </si>
  <si>
    <t>Clinton Community College</t>
  </si>
  <si>
    <t>Columbia-Greene Community College</t>
  </si>
  <si>
    <t>SUNY Corning Community College</t>
  </si>
  <si>
    <t>CUNY Borough of Manhattan Community College</t>
  </si>
  <si>
    <t>CUNY Bronx Community College</t>
  </si>
  <si>
    <t>CUNY Hostos Community College</t>
  </si>
  <si>
    <t>CUNY Kingsborough Community College</t>
  </si>
  <si>
    <t>CUNY LaGuardia Community College</t>
  </si>
  <si>
    <t>CUNY Medgar Evers College</t>
  </si>
  <si>
    <t>CUNY Queensborough Community College</t>
  </si>
  <si>
    <t>Dutchess Community College</t>
  </si>
  <si>
    <t>Erie Community College</t>
  </si>
  <si>
    <t>Fashion Institute of Technology</t>
  </si>
  <si>
    <t>Finger Lakes Community College</t>
  </si>
  <si>
    <t>Fulton-Montgomery Community College</t>
  </si>
  <si>
    <t>Genesee Community College</t>
  </si>
  <si>
    <t>Herkimer County Community College</t>
  </si>
  <si>
    <t>Hudson Valley Community College</t>
  </si>
  <si>
    <t>Jamestown Community College</t>
  </si>
  <si>
    <t>Jefferson Community College</t>
  </si>
  <si>
    <t>Mohawk Valley Community College</t>
  </si>
  <si>
    <t>Monroe Community College</t>
  </si>
  <si>
    <t>Nassau Community College</t>
  </si>
  <si>
    <t>Niagara County Community College</t>
  </si>
  <si>
    <t>North Country Community College</t>
  </si>
  <si>
    <t>Onondaga Community College</t>
  </si>
  <si>
    <t>Orange County Community College</t>
  </si>
  <si>
    <t>Rockland Community College</t>
  </si>
  <si>
    <t>Schenectady County Community College</t>
  </si>
  <si>
    <t>Sullivan County Community College</t>
  </si>
  <si>
    <t>SUNY College of Technology at Alfred</t>
  </si>
  <si>
    <t>SUNY College of Technology at Delhi</t>
  </si>
  <si>
    <t>SUNY Morrisville</t>
  </si>
  <si>
    <t>Tompkins Cortland Community College</t>
  </si>
  <si>
    <t>Ulster County Community College</t>
  </si>
  <si>
    <t>SUNY Westchester Community College</t>
  </si>
  <si>
    <t>College of the Albemarle</t>
  </si>
  <si>
    <t>North Carolina</t>
  </si>
  <si>
    <t>South Piedmont Community College</t>
  </si>
  <si>
    <t>Asheville-Buncombe Technical Community College</t>
  </si>
  <si>
    <t>Beaufort County Community College</t>
  </si>
  <si>
    <t>Bladen Community College</t>
  </si>
  <si>
    <t>Blue Ridge Community College</t>
  </si>
  <si>
    <t>Brunswick Community College</t>
  </si>
  <si>
    <t>Caldwell Community College and Technical Institute</t>
  </si>
  <si>
    <t>Cape Fear Community College</t>
  </si>
  <si>
    <t>Carteret Community College</t>
  </si>
  <si>
    <t>Catawba Valley Community College</t>
  </si>
  <si>
    <t>Central Carolina Community College</t>
  </si>
  <si>
    <t>Central Piedmont Community College</t>
  </si>
  <si>
    <t>Cleveland Community College</t>
  </si>
  <si>
    <t>Coastal Carolina Community College</t>
  </si>
  <si>
    <t>Craven Community College</t>
  </si>
  <si>
    <t>Davidson County Community College</t>
  </si>
  <si>
    <t>Durham Technical Community College</t>
  </si>
  <si>
    <t>Edgecombe Community College</t>
  </si>
  <si>
    <t>Fayetteville Technical Community College</t>
  </si>
  <si>
    <t>Forsyth Technical Community College</t>
  </si>
  <si>
    <t>Gaston College</t>
  </si>
  <si>
    <t>Guilford Technical Community College</t>
  </si>
  <si>
    <t>Halifax Community College</t>
  </si>
  <si>
    <t>Haywood Community College</t>
  </si>
  <si>
    <t>Isothermal Community College</t>
  </si>
  <si>
    <t>James Sprunt Community College</t>
  </si>
  <si>
    <t>Johnston Community College</t>
  </si>
  <si>
    <t>Lenoir Community College</t>
  </si>
  <si>
    <t>Martin Community College</t>
  </si>
  <si>
    <t>Mayland Community College</t>
  </si>
  <si>
    <t>McDowell Technical Community College</t>
  </si>
  <si>
    <t>Mitchell Community College</t>
  </si>
  <si>
    <t>Montgomery Community College</t>
  </si>
  <si>
    <t>Nash Community College</t>
  </si>
  <si>
    <t>Pamlico Community College</t>
  </si>
  <si>
    <t>Piedmont Community College</t>
  </si>
  <si>
    <t>Pitt Community College</t>
  </si>
  <si>
    <t>Randolph Community College</t>
  </si>
  <si>
    <t>Richmond Community College</t>
  </si>
  <si>
    <t>Roanoke-Chowan Community College</t>
  </si>
  <si>
    <t>Robeson Community College</t>
  </si>
  <si>
    <t>Rockingham Community College</t>
  </si>
  <si>
    <t>Rowan-Cabarrus Community College</t>
  </si>
  <si>
    <t>Sampson Community College</t>
  </si>
  <si>
    <t>Sandhills Community College</t>
  </si>
  <si>
    <t>Stanly Community College</t>
  </si>
  <si>
    <t>Surry Community College</t>
  </si>
  <si>
    <t>Alamance Community College</t>
  </si>
  <si>
    <t>Tri-County Community College</t>
  </si>
  <si>
    <t>Vance-Granville Community College</t>
  </si>
  <si>
    <t>Wake Technical Community College</t>
  </si>
  <si>
    <t>Wayne Community College</t>
  </si>
  <si>
    <t>Western Piedmont Community College</t>
  </si>
  <si>
    <t>Wilkes Community College</t>
  </si>
  <si>
    <t>Wilson Community College</t>
  </si>
  <si>
    <t>Bismarck State College</t>
  </si>
  <si>
    <t>North Dakota</t>
  </si>
  <si>
    <t>Lake Region State College</t>
  </si>
  <si>
    <t>North Dakota State College of Science</t>
  </si>
  <si>
    <t>Dakota College at Bottineau</t>
  </si>
  <si>
    <t>Williston State College</t>
  </si>
  <si>
    <t>University of Akron Wayne College</t>
  </si>
  <si>
    <t>Ohio</t>
  </si>
  <si>
    <t>Belmont College</t>
  </si>
  <si>
    <t>Bowling Green State University-Firelands</t>
  </si>
  <si>
    <t>Central Ohio Technical College</t>
  </si>
  <si>
    <t>Cincinnati State Technical and Community College</t>
  </si>
  <si>
    <t>University of Cincinnati-Clermont College</t>
  </si>
  <si>
    <t>University of Cincinnati-Blue Ash College</t>
  </si>
  <si>
    <t>Clark State Community College</t>
  </si>
  <si>
    <t>Columbus State Community College</t>
  </si>
  <si>
    <t>Cuyahoga Community College District</t>
  </si>
  <si>
    <t>Edison State Community College</t>
  </si>
  <si>
    <t>Hocking College</t>
  </si>
  <si>
    <t>Eastern Gateway Community College</t>
  </si>
  <si>
    <t>Kent State University at Ashtabula</t>
  </si>
  <si>
    <t>Kent State University at East Liverpool</t>
  </si>
  <si>
    <t>Kent State University at Stark</t>
  </si>
  <si>
    <t>Kent State University at Trumbull</t>
  </si>
  <si>
    <t>Kent State University at Tuscarawas</t>
  </si>
  <si>
    <t>Kent State University at Salem</t>
  </si>
  <si>
    <t>Kent State University at Geauga</t>
  </si>
  <si>
    <t>Lakeland Community College</t>
  </si>
  <si>
    <t>James A Rhodes State College</t>
  </si>
  <si>
    <t>Lorain County Community College</t>
  </si>
  <si>
    <t>Marion Technical College</t>
  </si>
  <si>
    <t>Zane State College</t>
  </si>
  <si>
    <t>North Central State College</t>
  </si>
  <si>
    <t>Northwest State Community College</t>
  </si>
  <si>
    <t>Ohio State University Agricultural Technical Institute</t>
  </si>
  <si>
    <t>Ohio State University-Lima Campus</t>
  </si>
  <si>
    <t>Ohio State University-Mansfield Campus</t>
  </si>
  <si>
    <t>Ohio State University-Marion Campus</t>
  </si>
  <si>
    <t>Ohio State University-Newark Campus</t>
  </si>
  <si>
    <t>Ohio University-Eastern Campus</t>
  </si>
  <si>
    <t>Ohio University-Chillicothe Campus</t>
  </si>
  <si>
    <t>Ohio University-Southern Campus</t>
  </si>
  <si>
    <t>Ohio University-Lancaster Campus</t>
  </si>
  <si>
    <t>Ohio University-Zanesville Campus</t>
  </si>
  <si>
    <t>Owens Community College</t>
  </si>
  <si>
    <t>Sinclair Community College</t>
  </si>
  <si>
    <t>Stark State College</t>
  </si>
  <si>
    <t>Southern State Community College</t>
  </si>
  <si>
    <t>Terra State Community College</t>
  </si>
  <si>
    <t>Washington State Community College</t>
  </si>
  <si>
    <t>Carl Albert State College</t>
  </si>
  <si>
    <t>Oklahoma</t>
  </si>
  <si>
    <t>Connors State College</t>
  </si>
  <si>
    <t>Eastern Oklahoma State College</t>
  </si>
  <si>
    <t>Redlands Community College</t>
  </si>
  <si>
    <t>Murray State College</t>
  </si>
  <si>
    <t>Northern Oklahoma College</t>
  </si>
  <si>
    <t>Northeastern Oklahoma A&amp;M College</t>
  </si>
  <si>
    <t>Oklahoma State University-Oklahoma City</t>
  </si>
  <si>
    <t>Oklahoma City Community College</t>
  </si>
  <si>
    <t>Oklahoma State University Institute of Technology</t>
  </si>
  <si>
    <t>Rose State College</t>
  </si>
  <si>
    <t>Seminole State College</t>
  </si>
  <si>
    <t>Tulsa Community College</t>
  </si>
  <si>
    <t>Western Oklahoma State College</t>
  </si>
  <si>
    <t>Blue Mountain Community College</t>
  </si>
  <si>
    <t>Oregon</t>
  </si>
  <si>
    <t>Central Oregon Community College</t>
  </si>
  <si>
    <t>Chemeketa Community College</t>
  </si>
  <si>
    <t>Clackamas Community College</t>
  </si>
  <si>
    <t>Clatsop Community College</t>
  </si>
  <si>
    <t>Lane Community College</t>
  </si>
  <si>
    <t>Linn-Benton Community College</t>
  </si>
  <si>
    <t>Mt Hood Community College</t>
  </si>
  <si>
    <t>Portland Community College</t>
  </si>
  <si>
    <t>Rogue Community College</t>
  </si>
  <si>
    <t>Southwestern Oregon Community College</t>
  </si>
  <si>
    <t>Treasure Valley Community College</t>
  </si>
  <si>
    <t>Umpqua Community College</t>
  </si>
  <si>
    <t>Community College of Allegheny County</t>
  </si>
  <si>
    <t>Pennsylvania</t>
  </si>
  <si>
    <t>Community College of Beaver County</t>
  </si>
  <si>
    <t>Bucks County Community College</t>
  </si>
  <si>
    <t>Butler County Community College</t>
  </si>
  <si>
    <t>Delaware County Community College</t>
  </si>
  <si>
    <t>Harrisburg Area Community College</t>
  </si>
  <si>
    <t>Lehigh Carbon Community College</t>
  </si>
  <si>
    <t>Luzerne County Community College</t>
  </si>
  <si>
    <t>Montgomery County Community College</t>
  </si>
  <si>
    <t>Northampton County Area Community College</t>
  </si>
  <si>
    <t>Pennsylvania State University-Penn State DuBois</t>
  </si>
  <si>
    <t>Community College of Philadelphia</t>
  </si>
  <si>
    <t>University of Pittsburgh-Titusville</t>
  </si>
  <si>
    <t>Reading Area Community College</t>
  </si>
  <si>
    <t>Thaddeus Stevens College of Technology</t>
  </si>
  <si>
    <t>Westmoreland County Community College</t>
  </si>
  <si>
    <t>Community College of Rhode Island</t>
  </si>
  <si>
    <t>Rhode Island</t>
  </si>
  <si>
    <t>Aiken Technical College</t>
  </si>
  <si>
    <t>South Carolina</t>
  </si>
  <si>
    <t>Technical College of the Lowcountry</t>
  </si>
  <si>
    <t>Northeastern Technical College</t>
  </si>
  <si>
    <t>Denmark Technical College</t>
  </si>
  <si>
    <t>Florence-Darlington Technical College</t>
  </si>
  <si>
    <t>Greenville Technical College</t>
  </si>
  <si>
    <t>Horry-Georgetown Technical College</t>
  </si>
  <si>
    <t>Midlands Technical College</t>
  </si>
  <si>
    <t>Orangeburg Calhoun Technical College</t>
  </si>
  <si>
    <t>Piedmont Technical College</t>
  </si>
  <si>
    <t>University of South Carolina-Lancaster</t>
  </si>
  <si>
    <t>University of South Carolina-Salkehatchie</t>
  </si>
  <si>
    <t>University of South Carolina-Sumter</t>
  </si>
  <si>
    <t>University of South Carolina-Union</t>
  </si>
  <si>
    <t>Spartanburg Community College</t>
  </si>
  <si>
    <t>Central Carolina Technical College</t>
  </si>
  <si>
    <t>Tri-County Technical College</t>
  </si>
  <si>
    <t>Trident Technical College</t>
  </si>
  <si>
    <t>Williamsburg Technical College</t>
  </si>
  <si>
    <t>York Technical College</t>
  </si>
  <si>
    <t>Lake Area Technical College</t>
  </si>
  <si>
    <t>South Dakota</t>
  </si>
  <si>
    <t>Mitchell Technical College</t>
  </si>
  <si>
    <t>Southeast Technical College</t>
  </si>
  <si>
    <t>Western Dakota Technical College</t>
  </si>
  <si>
    <t>Chattanooga State Community College</t>
  </si>
  <si>
    <t>Tennessee</t>
  </si>
  <si>
    <t>Cleveland State Community College</t>
  </si>
  <si>
    <t>Columbia State Community College</t>
  </si>
  <si>
    <t>Dyersburg State Community College</t>
  </si>
  <si>
    <t>Jackson State Community College</t>
  </si>
  <si>
    <t>Motlow State Community College</t>
  </si>
  <si>
    <t>Nashville State Community College</t>
  </si>
  <si>
    <t>Roane State Community College</t>
  </si>
  <si>
    <t>Southwest Tennessee Community College</t>
  </si>
  <si>
    <t>Pellissippi State Community College</t>
  </si>
  <si>
    <t>Northeast State Community College</t>
  </si>
  <si>
    <t>Volunteer State Community College</t>
  </si>
  <si>
    <t>Walters State Community College</t>
  </si>
  <si>
    <t>Alvin Community College</t>
  </si>
  <si>
    <t>Texas</t>
  </si>
  <si>
    <t>Amarillo College</t>
  </si>
  <si>
    <t>Angelina College</t>
  </si>
  <si>
    <t>Austin Community College District</t>
  </si>
  <si>
    <t>Coastal Bend College</t>
  </si>
  <si>
    <t>Blinn College</t>
  </si>
  <si>
    <t>Brazosport College</t>
  </si>
  <si>
    <t>Central Texas College</t>
  </si>
  <si>
    <t>Cisco College</t>
  </si>
  <si>
    <t>Clarendon College</t>
  </si>
  <si>
    <t>North Central Texas College</t>
  </si>
  <si>
    <t>Del Mar College</t>
  </si>
  <si>
    <t>Dallas College</t>
  </si>
  <si>
    <t>El Paso Community College</t>
  </si>
  <si>
    <t>Frank Phillips College</t>
  </si>
  <si>
    <t>Galveston College</t>
  </si>
  <si>
    <t>Grayson College</t>
  </si>
  <si>
    <t>Trinity Valley Community College</t>
  </si>
  <si>
    <t>Hill College</t>
  </si>
  <si>
    <t>Houston Community College</t>
  </si>
  <si>
    <t>Howard College</t>
  </si>
  <si>
    <t>Kilgore College</t>
  </si>
  <si>
    <t>Lamar State College-Orange</t>
  </si>
  <si>
    <t>Lamar State College-Port Arthur</t>
  </si>
  <si>
    <t>Laredo College</t>
  </si>
  <si>
    <t>Lee College</t>
  </si>
  <si>
    <t>College of the Mainland</t>
  </si>
  <si>
    <t>McLennan Community College</t>
  </si>
  <si>
    <t>Midland College</t>
  </si>
  <si>
    <t>Navarro College</t>
  </si>
  <si>
    <t>Lone Star College System</t>
  </si>
  <si>
    <t>Northeast Texas Community College</t>
  </si>
  <si>
    <t>Odessa College</t>
  </si>
  <si>
    <t>Texas Southmost College</t>
  </si>
  <si>
    <t>Panola College</t>
  </si>
  <si>
    <t>Paris Junior College</t>
  </si>
  <si>
    <t>Ranger College</t>
  </si>
  <si>
    <t>St Philip's College</t>
  </si>
  <si>
    <t>San Antonio College</t>
  </si>
  <si>
    <t>San Jacinto Community College</t>
  </si>
  <si>
    <t>South Plains College</t>
  </si>
  <si>
    <t>Southwest Texas Junior College</t>
  </si>
  <si>
    <t>Tarrant County College District</t>
  </si>
  <si>
    <t>Temple College</t>
  </si>
  <si>
    <t>Texarkana College</t>
  </si>
  <si>
    <t>Tyler Junior College</t>
  </si>
  <si>
    <t>Vernon College</t>
  </si>
  <si>
    <t>Victoria College</t>
  </si>
  <si>
    <t>Weatherford College</t>
  </si>
  <si>
    <t>Western Texas College</t>
  </si>
  <si>
    <t>Wharton County Junior College</t>
  </si>
  <si>
    <t>Dixie State University</t>
  </si>
  <si>
    <t>Utah</t>
  </si>
  <si>
    <t>Snow College</t>
  </si>
  <si>
    <t>Salt Lake Community College</t>
  </si>
  <si>
    <t>Weber State University</t>
  </si>
  <si>
    <t>Community College of Vermont</t>
  </si>
  <si>
    <t>Vermont</t>
  </si>
  <si>
    <t>Vermont Technical College</t>
  </si>
  <si>
    <t>Virginia</t>
  </si>
  <si>
    <t>Central Virginia Community College</t>
  </si>
  <si>
    <t>Dabney S Lancaster Community College</t>
  </si>
  <si>
    <t>Danville Community College</t>
  </si>
  <si>
    <t>Eastern Shore Community College</t>
  </si>
  <si>
    <t>Germanna Community College</t>
  </si>
  <si>
    <t>J Sargeant Reynolds Community College</t>
  </si>
  <si>
    <t>John Tyler Community College</t>
  </si>
  <si>
    <t>Lord Fairfax Community College</t>
  </si>
  <si>
    <t>Mountain Empire Community College</t>
  </si>
  <si>
    <t>New River Community College</t>
  </si>
  <si>
    <t>Northern Virginia Community College</t>
  </si>
  <si>
    <t>Patrick Henry Community College</t>
  </si>
  <si>
    <t>Paul D Camp Community College</t>
  </si>
  <si>
    <t>Piedmont Virginia Community College</t>
  </si>
  <si>
    <t>Rappahannock Community College</t>
  </si>
  <si>
    <t>Richard Bland College</t>
  </si>
  <si>
    <t>Southside Virginia Community College</t>
  </si>
  <si>
    <t>Southwest Virginia Community College</t>
  </si>
  <si>
    <t>Thomas Nelson Community College</t>
  </si>
  <si>
    <t>Tidewater Community College</t>
  </si>
  <si>
    <t>Virginia Highlands Community College</t>
  </si>
  <si>
    <t>Virginia Western Community College</t>
  </si>
  <si>
    <t>Wytheville Community College</t>
  </si>
  <si>
    <t>Bellevue College</t>
  </si>
  <si>
    <t>Washington</t>
  </si>
  <si>
    <t>Bellingham Technical College</t>
  </si>
  <si>
    <t>Big Bend Community College</t>
  </si>
  <si>
    <t>Centralia College</t>
  </si>
  <si>
    <t>Clark College</t>
  </si>
  <si>
    <t>Clover Park Technical College</t>
  </si>
  <si>
    <t>Columbia Basin College</t>
  </si>
  <si>
    <t>Edmonds College</t>
  </si>
  <si>
    <t>Everett Community College</t>
  </si>
  <si>
    <t>Pierce College District</t>
  </si>
  <si>
    <t>Grays Harbor College</t>
  </si>
  <si>
    <t>Green River College</t>
  </si>
  <si>
    <t>Highline College</t>
  </si>
  <si>
    <t>Bates Technical College</t>
  </si>
  <si>
    <t>Lake Washington Institute of Technology</t>
  </si>
  <si>
    <t>Lower Columbia College</t>
  </si>
  <si>
    <t>North Seattle College</t>
  </si>
  <si>
    <t>Olympic College</t>
  </si>
  <si>
    <t>Peninsula College</t>
  </si>
  <si>
    <t>Renton Technical College</t>
  </si>
  <si>
    <t>South Seattle College</t>
  </si>
  <si>
    <t>Seattle Central College</t>
  </si>
  <si>
    <t>Shoreline Community College</t>
  </si>
  <si>
    <t>Skagit Valley College</t>
  </si>
  <si>
    <t>South Puget Sound Community College</t>
  </si>
  <si>
    <t>Spokane Community College</t>
  </si>
  <si>
    <t>Spokane Falls Community College</t>
  </si>
  <si>
    <t>Tacoma Community College</t>
  </si>
  <si>
    <t>Walla Walla Community College</t>
  </si>
  <si>
    <t>Wenatchee Valley College</t>
  </si>
  <si>
    <t>Whatcom Community College</t>
  </si>
  <si>
    <t>Yakima Valley College</t>
  </si>
  <si>
    <t>West Virginia University at Parkersburg</t>
  </si>
  <si>
    <t>West Virginia</t>
  </si>
  <si>
    <t>Potomac State College of West Virginia University</t>
  </si>
  <si>
    <t>Southern West Virginia Community and Technical College</t>
  </si>
  <si>
    <t>West Virginia Northern Community College</t>
  </si>
  <si>
    <t>Madison Area Technical College</t>
  </si>
  <si>
    <t>Wisconsin</t>
  </si>
  <si>
    <t>Blackhawk Technical College</t>
  </si>
  <si>
    <t>Fox Valley Technical College</t>
  </si>
  <si>
    <t>Gateway Technical College</t>
  </si>
  <si>
    <t>Lakeshore Technical College</t>
  </si>
  <si>
    <t>Mid-State Technical College</t>
  </si>
  <si>
    <t>Milwaukee Area Technical College</t>
  </si>
  <si>
    <t>Moraine Park Technical College</t>
  </si>
  <si>
    <t>Nicolet Area Technical College</t>
  </si>
  <si>
    <t>Northcentral Technical College</t>
  </si>
  <si>
    <t>Northeast Wisconsin Technical College</t>
  </si>
  <si>
    <t>Southwest Wisconsin Technical College</t>
  </si>
  <si>
    <t>Chippewa Valley Technical College</t>
  </si>
  <si>
    <t>Waukesha County Technical College</t>
  </si>
  <si>
    <t>Western Technical College</t>
  </si>
  <si>
    <t>Wisconsin Indianhead Technical College</t>
  </si>
  <si>
    <t>Casper College</t>
  </si>
  <si>
    <t>Wyoming</t>
  </si>
  <si>
    <t>Central Wyoming College</t>
  </si>
  <si>
    <t>Eastern Wyoming College</t>
  </si>
  <si>
    <t>Laramie County Community College</t>
  </si>
  <si>
    <t>Northwest College</t>
  </si>
  <si>
    <t>Northern Wyoming Community College District</t>
  </si>
  <si>
    <t>Western Wyoming Community College</t>
  </si>
  <si>
    <t>Georgia State University-Perimeter College</t>
  </si>
  <si>
    <t>Georgia Piedmont Technical College</t>
  </si>
  <si>
    <t>Warren County Community College</t>
  </si>
  <si>
    <t>Palo Alto College</t>
  </si>
  <si>
    <t>Athens Technical College</t>
  </si>
  <si>
    <t>Sussex County Community College</t>
  </si>
  <si>
    <t>Collin County Community College District</t>
  </si>
  <si>
    <t>Owensboro Community and Technical College</t>
  </si>
  <si>
    <t>Southern Union State Community College</t>
  </si>
  <si>
    <t>St Charles Community College</t>
  </si>
  <si>
    <t>Luna Community College</t>
  </si>
  <si>
    <t>Paradise Valley Community College</t>
  </si>
  <si>
    <t>Chandler-Gilbert Community College</t>
  </si>
  <si>
    <t>Pennsylvania College of Technology</t>
  </si>
  <si>
    <t>Suffolk County Community College</t>
  </si>
  <si>
    <t>Las Positas College</t>
  </si>
  <si>
    <t>Ogeechee Technical College</t>
  </si>
  <si>
    <t>NorthWest Arkansas Community College</t>
  </si>
  <si>
    <t>Southeastern Technical College</t>
  </si>
  <si>
    <t>Central Pennsylvania Institute of Science and Technology</t>
  </si>
  <si>
    <t>Southwest Collegiate Institute for the Deaf</t>
  </si>
  <si>
    <t>Hacienda La Puente Adult Education</t>
  </si>
  <si>
    <t>Hawaii Community College</t>
  </si>
  <si>
    <t>Eastern New Mexico University Ruidoso Branch Community College</t>
  </si>
  <si>
    <t>Estrella Mountain Community College</t>
  </si>
  <si>
    <t>Heartland Community College</t>
  </si>
  <si>
    <t>Copper Mountain Community College</t>
  </si>
  <si>
    <t>Santiago Canyon College</t>
  </si>
  <si>
    <t>Frontier Community College</t>
  </si>
  <si>
    <t>Lincoln Trail College</t>
  </si>
  <si>
    <t>Wabash Valley College</t>
  </si>
  <si>
    <t>Coconino Community College</t>
  </si>
  <si>
    <t>Carroll Community College</t>
  </si>
  <si>
    <t>South Texas College</t>
  </si>
  <si>
    <t>Pennsylvania Highlands Community College</t>
  </si>
  <si>
    <t>Lancaster County Career and Technology Center</t>
  </si>
  <si>
    <t>Northwest Vista College</t>
  </si>
  <si>
    <t>Oconee Fall Line Technical College</t>
  </si>
  <si>
    <t>York County Community College</t>
  </si>
  <si>
    <t>Arkansas State University-Mountain Home</t>
  </si>
  <si>
    <t>Columbia Gorge Community College</t>
  </si>
  <si>
    <t>Tillamook Bay Community College</t>
  </si>
  <si>
    <t>Oregon Coast Community College</t>
  </si>
  <si>
    <t>Klamath Community College</t>
  </si>
  <si>
    <t>Carver Career Center</t>
  </si>
  <si>
    <t>Carolinas College of Health Sciences</t>
  </si>
  <si>
    <t>South Louisiana Community College</t>
  </si>
  <si>
    <t>Community College of Baltimore County</t>
  </si>
  <si>
    <t>River Parishes Community College</t>
  </si>
  <si>
    <t>Baton Rouge Community College</t>
  </si>
  <si>
    <t>Eastern West Virginia Community and Technical College</t>
  </si>
  <si>
    <t>Pierce College-Puyallup</t>
  </si>
  <si>
    <t>Cascadia College</t>
  </si>
  <si>
    <t>Arkansas State University-Newport</t>
  </si>
  <si>
    <t>Lamar Institute of Technology</t>
  </si>
  <si>
    <t>Pierpont Community and Technical College</t>
  </si>
  <si>
    <t>Folsom Lake College</t>
  </si>
  <si>
    <t>Mountwest Community and Technical College</t>
  </si>
  <si>
    <t>Blue Ridge Community and Technical College</t>
  </si>
  <si>
    <t>New River Community and Technical College</t>
  </si>
  <si>
    <t>West Hills College-Lemoore</t>
  </si>
  <si>
    <t>College of Western Idaho</t>
  </si>
  <si>
    <t>Woodland Community College</t>
  </si>
  <si>
    <t>Moreno Valley College</t>
  </si>
  <si>
    <t>Norco College</t>
  </si>
  <si>
    <t>CUNY Stella and Charles Guttman Community College</t>
  </si>
  <si>
    <t>South Georgia State College</t>
  </si>
  <si>
    <t>Central Georgia Technical College</t>
  </si>
  <si>
    <t>Louisiana Delta Community College</t>
  </si>
  <si>
    <t>BridgeValley Community &amp; Technical College</t>
  </si>
  <si>
    <t>Georgia Military College</t>
  </si>
  <si>
    <t>Coastal Pines Technical College</t>
  </si>
  <si>
    <t>Southern Regional Technical College</t>
  </si>
  <si>
    <t>Texas State Technical College</t>
  </si>
  <si>
    <t>Northeast Lakeview College</t>
  </si>
  <si>
    <t>Red Lake Nation College</t>
  </si>
  <si>
    <t>University of Alaska Anchorage</t>
  </si>
  <si>
    <t>Alaska</t>
  </si>
  <si>
    <t>University of Alaska Fairbanks</t>
  </si>
  <si>
    <t>University of Alaska Southeast</t>
  </si>
  <si>
    <t>American Samoa Community College</t>
  </si>
  <si>
    <t>American Samoa</t>
  </si>
  <si>
    <t>Guam Community College</t>
  </si>
  <si>
    <t>Guam</t>
  </si>
  <si>
    <t>Northern Marianas College</t>
  </si>
  <si>
    <t>Colegio Universitario de San Juan</t>
  </si>
  <si>
    <t>Puerto Rico</t>
  </si>
  <si>
    <t>Instituto Tecnologico de Puerto Rico-Recinto de Manati</t>
  </si>
  <si>
    <t>Instituto Tecnologico de Puerto Rico-Recinto de Guayama</t>
  </si>
  <si>
    <t>Instituto Tecnologico de Puerto Rico-Recinto de Ponce</t>
  </si>
  <si>
    <t>Instituto Tecnologico de Puerto Rico-Recinto de San Juan</t>
  </si>
  <si>
    <t>University of Puerto Rico-Utuado</t>
  </si>
  <si>
    <t>College of Micronesia-FSM</t>
  </si>
  <si>
    <t>Federated States of Micronesia</t>
  </si>
  <si>
    <t>Palau Community College</t>
  </si>
  <si>
    <t>Palau</t>
  </si>
  <si>
    <t>College of the Marshall Islands</t>
  </si>
  <si>
    <t>Marshall Islands</t>
  </si>
  <si>
    <t>University of the District of Columbia</t>
  </si>
  <si>
    <t>District of Columbia</t>
  </si>
  <si>
    <t>Institution Name</t>
  </si>
  <si>
    <t>State</t>
  </si>
  <si>
    <t>Eligible Institutions by State</t>
  </si>
  <si>
    <t>2020 (Actual)</t>
  </si>
  <si>
    <t>2021 (Estimated)</t>
  </si>
  <si>
    <t>U.S.</t>
  </si>
  <si>
    <t>Estimated Full-Time Equivalent (FTE) Enrollment for Eligible Students at Eligible Institutions</t>
  </si>
  <si>
    <t>Number of Eligible Institutions</t>
  </si>
  <si>
    <t>Published In-State Tuition and Fees</t>
  </si>
  <si>
    <t>Eligible FTE Enrollment</t>
  </si>
  <si>
    <t>Eligible Headcount Enrollment</t>
  </si>
  <si>
    <t>Estimated Total Tuition Revenue</t>
  </si>
  <si>
    <t>Total: U.S. States Only</t>
  </si>
  <si>
    <t>U.S. States</t>
  </si>
  <si>
    <t>Other Jurisdictions</t>
  </si>
  <si>
    <t>Total: Other Jurisdictions</t>
  </si>
  <si>
    <t>Total: All Areas</t>
  </si>
  <si>
    <t>Federated States of Micronesia (FSM)</t>
  </si>
  <si>
    <t>Average Unweighted In-State Tuition and Fees</t>
  </si>
  <si>
    <t>Jurisdiction</t>
  </si>
  <si>
    <t>Estimated Total Tuition and Fee Revenue for Eligible Students at Eligible Institutions</t>
  </si>
  <si>
    <t>State Support for Eligible Institutions</t>
  </si>
  <si>
    <t>Two-Year State Support (Operating and Aid)</t>
  </si>
  <si>
    <t>Two-Year Net Full-Time Equivalent (FTE) Enrollment</t>
  </si>
  <si>
    <t>Two-Year State Financial Aid</t>
  </si>
  <si>
    <t>Two-Year Local Appropriations</t>
  </si>
  <si>
    <t>Eligible FTE % of SHEF FTE (Used to Adjust State Support)</t>
  </si>
  <si>
    <t>2023-24</t>
  </si>
  <si>
    <t>2024-25</t>
  </si>
  <si>
    <t>2025-26</t>
  </si>
  <si>
    <t>2026-27</t>
  </si>
  <si>
    <t>2027-28</t>
  </si>
  <si>
    <t>Federal Match (%)</t>
  </si>
  <si>
    <t>State Match (%)</t>
  </si>
  <si>
    <t>Inflation (CPI up to 3%)</t>
  </si>
  <si>
    <t>Enrollment Growth</t>
  </si>
  <si>
    <t>U.S. Median Tuition and Fees</t>
  </si>
  <si>
    <r>
      <t xml:space="preserve">2023-24 </t>
    </r>
    <r>
      <rPr>
        <sz val="11"/>
        <color theme="1"/>
        <rFont val="Calibri"/>
        <family val="2"/>
        <scheme val="minor"/>
      </rPr>
      <t>(Program Start)</t>
    </r>
  </si>
  <si>
    <t xml:space="preserve">2020-21
</t>
  </si>
  <si>
    <t xml:space="preserve">2021-22
</t>
  </si>
  <si>
    <t xml:space="preserve">2022-23
</t>
  </si>
  <si>
    <t xml:space="preserve">2024-25
</t>
  </si>
  <si>
    <t xml:space="preserve">2025-26
</t>
  </si>
  <si>
    <t xml:space="preserve">2026-27
</t>
  </si>
  <si>
    <t xml:space="preserve">2027-28
</t>
  </si>
  <si>
    <r>
      <t xml:space="preserve">2019-20
</t>
    </r>
    <r>
      <rPr>
        <sz val="11"/>
        <color theme="1"/>
        <rFont val="Calibri"/>
        <family val="2"/>
        <scheme val="minor"/>
      </rPr>
      <t>(Actual)</t>
    </r>
  </si>
  <si>
    <t>Assumptions in SHEEO Modeling of State Investment in America’s College Promise</t>
  </si>
  <si>
    <t>Summary of Eligible Students and Institutions in SHEEO Modeling of State Investment in America’s College Promise</t>
  </si>
  <si>
    <t>Federal Match</t>
  </si>
  <si>
    <t>Federal Match Per FTE</t>
  </si>
  <si>
    <t>State Match Per FTE</t>
  </si>
  <si>
    <t>State Match (No Adjustments)</t>
  </si>
  <si>
    <t>Annual State Per FTE Increase Needed</t>
  </si>
  <si>
    <t>5-Year Cost</t>
  </si>
  <si>
    <t>2023 (pre match)</t>
  </si>
  <si>
    <t>Existing Financial Aid Applied to State Match 
(For States That Reach $0 Tuition)</t>
  </si>
  <si>
    <t>State Support
(Includes Existing Funding, State Portion, and State Support Increases For Enrollment and Inflation)</t>
  </si>
  <si>
    <t>State Support Components (2020)</t>
  </si>
  <si>
    <t>Estimated State Support for Eligible Institutions</t>
  </si>
  <si>
    <t>Source: State Higher Education Executive Officers Association calculations using data from State Higher Education Finance (SHEF) and the Integrated Postsecondary Education Data System (IPEDS).</t>
  </si>
  <si>
    <t>Base Data Used for SHEEO Modeling of State Investment in America’s College Promise</t>
  </si>
  <si>
    <t>Source: State Higher Education Executive Officers Association calculations using data from the Integrated Postsecondary Education Data System (IPEDS).</t>
  </si>
  <si>
    <t>Annual State % Increase Needed</t>
  </si>
  <si>
    <t>Federal Match (Per FTE)</t>
  </si>
  <si>
    <t>State Match (Per FTE)</t>
  </si>
  <si>
    <t>Remaining Tuition and Fee Revenue After Federal Match</t>
  </si>
  <si>
    <t>Remaining Tuition and Fee Revenue After Federal and State Match</t>
  </si>
  <si>
    <t>State Portion
(State Match Net of Applied Existing Financial Aid Plus Remaining Tuition and Fee Revenue)</t>
  </si>
  <si>
    <t>Local Appropriations Percent of State and Local Funding</t>
  </si>
  <si>
    <t>State and Local Match Per FTE</t>
  </si>
  <si>
    <t>Local Match (Assuming Current Proportional Contribution Continues)</t>
  </si>
  <si>
    <t>Remaining Tuition and Fee Revenue After Federal, State, and Local Match</t>
  </si>
  <si>
    <t>Local Portion
(Local Match Plus Proportional Remaining Tuition and Fee Revenue)</t>
  </si>
  <si>
    <t>State Portion
(State Match Net of Applied Existing Financial Aid Plus Proportional Remaining Tuition and Fee Revenue)</t>
  </si>
  <si>
    <t>Annual Local Per FTE Increase Needed</t>
  </si>
  <si>
    <t>Local Support
(Includes Existing Funding, Local Portion, and Local Support Increases For Enrollment and Inflation)</t>
  </si>
  <si>
    <t>SHEEO Modeling of State Investment in America’s College Promise (Assuming No Local Contribution to Match)</t>
  </si>
  <si>
    <t>SHEEO Modeling of State Investment in America’s College Promise (Assuming Proportional Local Contribution to Match)</t>
  </si>
  <si>
    <t>Existing State Financial Aid Applied to State Match 
(For States That Reach $0 Tuition)</t>
  </si>
  <si>
    <t>Annual Local % Increase Needed</t>
  </si>
  <si>
    <t>Two-Year Tuition and Fee Revenue per FTE</t>
  </si>
  <si>
    <t>Estimated Local Support for Eligible Institutions</t>
  </si>
  <si>
    <t>Northern Mariana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</si>
</sst>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6" xfId="0" applyFont="1" applyFill="1" applyBorder="1"/>
    <xf numFmtId="0" fontId="1" fillId="2" borderId="7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1" fontId="1" fillId="2" borderId="7" xfId="1" applyNumberFormat="1" applyFont="1" applyFill="1" applyBorder="1" applyAlignment="1">
      <alignment horizontal="right" wrapText="1"/>
    </xf>
    <xf numFmtId="1" fontId="1" fillId="2" borderId="7" xfId="0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/>
    <xf numFmtId="165" fontId="1" fillId="2" borderId="0" xfId="2" applyNumberFormat="1" applyFont="1" applyFill="1" applyBorder="1"/>
    <xf numFmtId="165" fontId="1" fillId="2" borderId="5" xfId="2" applyNumberFormat="1" applyFont="1" applyFill="1" applyBorder="1"/>
    <xf numFmtId="165" fontId="1" fillId="2" borderId="4" xfId="2" applyNumberFormat="1" applyFont="1" applyFill="1" applyBorder="1"/>
    <xf numFmtId="9" fontId="1" fillId="2" borderId="5" xfId="3" applyFont="1" applyFill="1" applyBorder="1"/>
    <xf numFmtId="165" fontId="0" fillId="2" borderId="0" xfId="2" applyNumberFormat="1" applyFont="1" applyFill="1" applyBorder="1"/>
    <xf numFmtId="165" fontId="0" fillId="2" borderId="5" xfId="2" applyNumberFormat="1" applyFont="1" applyFill="1" applyBorder="1"/>
    <xf numFmtId="0" fontId="0" fillId="2" borderId="4" xfId="0" applyFill="1" applyBorder="1"/>
    <xf numFmtId="165" fontId="0" fillId="2" borderId="4" xfId="2" applyNumberFormat="1" applyFont="1" applyFill="1" applyBorder="1"/>
    <xf numFmtId="165" fontId="2" fillId="2" borderId="0" xfId="2" applyNumberFormat="1" applyFont="1" applyFill="1" applyBorder="1"/>
    <xf numFmtId="9" fontId="0" fillId="2" borderId="5" xfId="3" applyFont="1" applyFill="1" applyBorder="1"/>
    <xf numFmtId="0" fontId="0" fillId="2" borderId="6" xfId="0" applyFill="1" applyBorder="1"/>
    <xf numFmtId="165" fontId="0" fillId="2" borderId="7" xfId="2" applyNumberFormat="1" applyFont="1" applyFill="1" applyBorder="1"/>
    <xf numFmtId="165" fontId="0" fillId="2" borderId="8" xfId="2" applyNumberFormat="1" applyFont="1" applyFill="1" applyBorder="1"/>
    <xf numFmtId="165" fontId="0" fillId="2" borderId="6" xfId="2" applyNumberFormat="1" applyFont="1" applyFill="1" applyBorder="1"/>
    <xf numFmtId="165" fontId="2" fillId="2" borderId="7" xfId="2" applyNumberFormat="1" applyFont="1" applyFill="1" applyBorder="1"/>
    <xf numFmtId="9" fontId="0" fillId="2" borderId="8" xfId="3" applyFont="1" applyFill="1" applyBorder="1"/>
    <xf numFmtId="0" fontId="0" fillId="2" borderId="1" xfId="0" applyFill="1" applyBorder="1"/>
    <xf numFmtId="9" fontId="0" fillId="2" borderId="7" xfId="0" applyNumberFormat="1" applyFill="1" applyBorder="1"/>
    <xf numFmtId="0" fontId="1" fillId="2" borderId="0" xfId="0" applyFont="1" applyFill="1" applyAlignment="1">
      <alignment horizontal="right" wrapText="1"/>
    </xf>
    <xf numFmtId="165" fontId="1" fillId="2" borderId="1" xfId="2" applyNumberFormat="1" applyFont="1" applyFill="1" applyBorder="1"/>
    <xf numFmtId="165" fontId="1" fillId="2" borderId="2" xfId="2" applyNumberFormat="1" applyFont="1" applyFill="1" applyBorder="1"/>
    <xf numFmtId="165" fontId="1" fillId="2" borderId="3" xfId="2" applyNumberFormat="1" applyFont="1" applyFill="1" applyBorder="1"/>
    <xf numFmtId="9" fontId="1" fillId="2" borderId="0" xfId="3" applyFont="1" applyFill="1" applyBorder="1"/>
    <xf numFmtId="9" fontId="0" fillId="2" borderId="0" xfId="3" applyFont="1" applyFill="1" applyBorder="1"/>
    <xf numFmtId="9" fontId="0" fillId="2" borderId="7" xfId="3" applyFont="1" applyFill="1" applyBorder="1"/>
    <xf numFmtId="164" fontId="1" fillId="2" borderId="7" xfId="1" applyNumberFormat="1" applyFont="1" applyFill="1" applyBorder="1" applyAlignment="1">
      <alignment horizontal="right" wrapText="1"/>
    </xf>
    <xf numFmtId="1" fontId="1" fillId="2" borderId="8" xfId="0" applyNumberFormat="1" applyFont="1" applyFill="1" applyBorder="1" applyAlignment="1">
      <alignment horizontal="right" wrapText="1"/>
    </xf>
    <xf numFmtId="0" fontId="0" fillId="2" borderId="0" xfId="0" applyFill="1" applyAlignment="1">
      <alignment horizontal="right"/>
    </xf>
    <xf numFmtId="165" fontId="1" fillId="2" borderId="10" xfId="2" applyNumberFormat="1" applyFont="1" applyFill="1" applyBorder="1" applyAlignment="1">
      <alignment horizontal="right"/>
    </xf>
    <xf numFmtId="165" fontId="1" fillId="2" borderId="1" xfId="2" applyNumberFormat="1" applyFont="1" applyFill="1" applyBorder="1" applyAlignment="1">
      <alignment horizontal="right"/>
    </xf>
    <xf numFmtId="165" fontId="1" fillId="2" borderId="2" xfId="2" applyNumberFormat="1" applyFont="1" applyFill="1" applyBorder="1" applyAlignment="1">
      <alignment horizontal="right"/>
    </xf>
    <xf numFmtId="164" fontId="1" fillId="2" borderId="2" xfId="1" applyNumberFormat="1" applyFont="1" applyFill="1" applyBorder="1" applyAlignment="1">
      <alignment horizontal="right"/>
    </xf>
    <xf numFmtId="9" fontId="1" fillId="2" borderId="2" xfId="3" applyFont="1" applyFill="1" applyBorder="1" applyAlignment="1">
      <alignment horizontal="right"/>
    </xf>
    <xf numFmtId="165" fontId="1" fillId="2" borderId="3" xfId="2" applyNumberFormat="1" applyFont="1" applyFill="1" applyBorder="1" applyAlignment="1">
      <alignment horizontal="right"/>
    </xf>
    <xf numFmtId="164" fontId="0" fillId="2" borderId="4" xfId="1" applyNumberFormat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0" fillId="2" borderId="10" xfId="2" applyNumberFormat="1" applyFont="1" applyFill="1" applyBorder="1" applyAlignment="1">
      <alignment horizontal="right"/>
    </xf>
    <xf numFmtId="165" fontId="0" fillId="2" borderId="4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9" fontId="0" fillId="2" borderId="0" xfId="3" applyFont="1" applyFill="1" applyBorder="1" applyAlignment="1">
      <alignment horizontal="right"/>
    </xf>
    <xf numFmtId="165" fontId="0" fillId="2" borderId="5" xfId="2" applyNumberFormat="1" applyFont="1" applyFill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2" fillId="2" borderId="7" xfId="1" applyNumberFormat="1" applyFont="1" applyFill="1" applyBorder="1" applyAlignment="1">
      <alignment horizontal="right"/>
    </xf>
    <xf numFmtId="165" fontId="0" fillId="2" borderId="11" xfId="2" applyNumberFormat="1" applyFont="1" applyFill="1" applyBorder="1" applyAlignment="1">
      <alignment horizontal="right"/>
    </xf>
    <xf numFmtId="165" fontId="0" fillId="2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>
      <alignment horizontal="right"/>
    </xf>
    <xf numFmtId="165" fontId="0" fillId="2" borderId="7" xfId="2" applyNumberFormat="1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9" fontId="0" fillId="2" borderId="7" xfId="3" applyFont="1" applyFill="1" applyBorder="1" applyAlignment="1">
      <alignment horizontal="right"/>
    </xf>
    <xf numFmtId="165" fontId="0" fillId="2" borderId="8" xfId="2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2" borderId="0" xfId="1" applyNumberFormat="1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165" fontId="0" fillId="2" borderId="2" xfId="2" applyNumberFormat="1" applyFont="1" applyFill="1" applyBorder="1"/>
    <xf numFmtId="165" fontId="0" fillId="2" borderId="3" xfId="2" applyNumberFormat="1" applyFont="1" applyFill="1" applyBorder="1"/>
    <xf numFmtId="9" fontId="0" fillId="2" borderId="2" xfId="3" applyFont="1" applyFill="1" applyBorder="1"/>
    <xf numFmtId="9" fontId="0" fillId="2" borderId="3" xfId="3" applyFont="1" applyFill="1" applyBorder="1"/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9" fontId="0" fillId="2" borderId="1" xfId="3" applyFont="1" applyFill="1" applyBorder="1"/>
    <xf numFmtId="9" fontId="0" fillId="2" borderId="4" xfId="3" applyFont="1" applyFill="1" applyBorder="1"/>
    <xf numFmtId="9" fontId="0" fillId="2" borderId="6" xfId="3" applyFont="1" applyFill="1" applyBorder="1"/>
    <xf numFmtId="165" fontId="0" fillId="2" borderId="1" xfId="2" applyNumberFormat="1" applyFont="1" applyFill="1" applyBorder="1"/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2" borderId="10" xfId="0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4" xfId="0" applyFont="1" applyFill="1" applyBorder="1" applyAlignment="1">
      <alignment horizontal="right" wrapText="1"/>
    </xf>
    <xf numFmtId="9" fontId="1" fillId="2" borderId="4" xfId="3" applyFont="1" applyFill="1" applyBorder="1"/>
    <xf numFmtId="165" fontId="3" fillId="2" borderId="1" xfId="2" applyNumberFormat="1" applyFont="1" applyFill="1" applyBorder="1"/>
    <xf numFmtId="165" fontId="3" fillId="2" borderId="2" xfId="2" applyNumberFormat="1" applyFont="1" applyFill="1" applyBorder="1"/>
    <xf numFmtId="165" fontId="3" fillId="2" borderId="3" xfId="2" applyNumberFormat="1" applyFont="1" applyFill="1" applyBorder="1"/>
    <xf numFmtId="165" fontId="2" fillId="2" borderId="4" xfId="2" applyNumberFormat="1" applyFont="1" applyFill="1" applyBorder="1"/>
    <xf numFmtId="165" fontId="2" fillId="2" borderId="5" xfId="2" applyNumberFormat="1" applyFont="1" applyFill="1" applyBorder="1"/>
    <xf numFmtId="165" fontId="2" fillId="2" borderId="6" xfId="2" applyNumberFormat="1" applyFont="1" applyFill="1" applyBorder="1"/>
    <xf numFmtId="165" fontId="2" fillId="2" borderId="8" xfId="2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right" wrapText="1"/>
    </xf>
    <xf numFmtId="1" fontId="1" fillId="2" borderId="13" xfId="1" applyNumberFormat="1" applyFont="1" applyFill="1" applyBorder="1" applyAlignment="1">
      <alignment horizontal="right" wrapText="1"/>
    </xf>
    <xf numFmtId="1" fontId="1" fillId="2" borderId="13" xfId="0" applyNumberFormat="1" applyFont="1" applyFill="1" applyBorder="1" applyAlignment="1">
      <alignment horizontal="right" wrapText="1"/>
    </xf>
    <xf numFmtId="1" fontId="1" fillId="2" borderId="14" xfId="0" applyNumberFormat="1" applyFont="1" applyFill="1" applyBorder="1" applyAlignment="1">
      <alignment horizontal="right" wrapText="1"/>
    </xf>
    <xf numFmtId="0" fontId="0" fillId="2" borderId="0" xfId="0" applyFill="1" applyAlignment="1">
      <alignment horizontal="right" vertical="center"/>
    </xf>
    <xf numFmtId="165" fontId="0" fillId="2" borderId="0" xfId="2" applyNumberFormat="1" applyFont="1" applyFill="1" applyAlignment="1">
      <alignment horizontal="right" vertical="center"/>
    </xf>
    <xf numFmtId="0" fontId="1" fillId="2" borderId="13" xfId="0" applyFont="1" applyFill="1" applyBorder="1" applyAlignment="1">
      <alignment horizontal="right"/>
    </xf>
    <xf numFmtId="165" fontId="1" fillId="2" borderId="13" xfId="2" applyNumberFormat="1" applyFont="1" applyFill="1" applyBorder="1" applyAlignment="1">
      <alignment horizontal="right"/>
    </xf>
    <xf numFmtId="165" fontId="1" fillId="2" borderId="14" xfId="2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165" fontId="0" fillId="2" borderId="2" xfId="2" applyNumberFormat="1" applyFont="1" applyFill="1" applyBorder="1" applyAlignment="1">
      <alignment horizontal="right"/>
    </xf>
    <xf numFmtId="165" fontId="0" fillId="2" borderId="3" xfId="2" applyNumberFormat="1" applyFont="1" applyFill="1" applyBorder="1" applyAlignment="1">
      <alignment horizontal="right"/>
    </xf>
    <xf numFmtId="164" fontId="1" fillId="2" borderId="13" xfId="1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5" fontId="0" fillId="2" borderId="0" xfId="2" applyNumberFormat="1" applyFont="1" applyFill="1" applyAlignment="1">
      <alignment horizontal="right"/>
    </xf>
    <xf numFmtId="9" fontId="1" fillId="2" borderId="9" xfId="3" applyFont="1" applyFill="1" applyBorder="1"/>
    <xf numFmtId="9" fontId="2" fillId="2" borderId="10" xfId="3" applyFont="1" applyFill="1" applyBorder="1"/>
    <xf numFmtId="9" fontId="2" fillId="2" borderId="11" xfId="3" applyFont="1" applyFill="1" applyBorder="1"/>
    <xf numFmtId="164" fontId="1" fillId="2" borderId="6" xfId="1" applyNumberFormat="1" applyFont="1" applyFill="1" applyBorder="1" applyAlignment="1">
      <alignment horizontal="right" wrapText="1"/>
    </xf>
    <xf numFmtId="164" fontId="1" fillId="2" borderId="4" xfId="1" applyNumberFormat="1" applyFont="1" applyFill="1" applyBorder="1"/>
    <xf numFmtId="164" fontId="1" fillId="2" borderId="0" xfId="1" applyNumberFormat="1" applyFont="1" applyFill="1" applyBorder="1"/>
    <xf numFmtId="164" fontId="1" fillId="2" borderId="5" xfId="1" applyNumberFormat="1" applyFont="1" applyFill="1" applyBorder="1"/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right" wrapText="1"/>
    </xf>
    <xf numFmtId="1" fontId="1" fillId="2" borderId="10" xfId="0" applyNumberFormat="1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164" fontId="1" fillId="2" borderId="12" xfId="1" applyNumberFormat="1" applyFont="1" applyFill="1" applyBorder="1" applyAlignment="1">
      <alignment horizontal="center" wrapText="1"/>
    </xf>
    <xf numFmtId="164" fontId="1" fillId="2" borderId="13" xfId="1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A8CCCA"/>
      <color rgb="FFD5EEF9"/>
      <color rgb="FFC6E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8FC3-9EDC-4693-95C4-7472222C8AC2}">
  <sheetPr>
    <tabColor rgb="FFA8CCCA"/>
  </sheetPr>
  <dimension ref="A1:F68"/>
  <sheetViews>
    <sheetView tabSelected="1" workbookViewId="0"/>
  </sheetViews>
  <sheetFormatPr defaultColWidth="9.140625" defaultRowHeight="15" x14ac:dyDescent="0.25"/>
  <cols>
    <col min="1" max="1" width="34.85546875" style="3" customWidth="1"/>
    <col min="2" max="2" width="28.7109375" style="39" bestFit="1" customWidth="1"/>
    <col min="3" max="3" width="21.7109375" style="39" bestFit="1" customWidth="1"/>
    <col min="4" max="4" width="28.42578125" style="39" bestFit="1" customWidth="1"/>
    <col min="5" max="5" width="34.5703125" style="114" bestFit="1" customWidth="1"/>
    <col min="6" max="6" width="31.85546875" style="114" bestFit="1" customWidth="1"/>
    <col min="7" max="16384" width="9.140625" style="3"/>
  </cols>
  <sheetData>
    <row r="1" spans="1:6" s="88" customFormat="1" ht="22.5" customHeight="1" x14ac:dyDescent="0.25">
      <c r="A1" s="87" t="s">
        <v>1094</v>
      </c>
      <c r="B1" s="103"/>
      <c r="C1" s="103"/>
      <c r="D1" s="103"/>
      <c r="E1" s="104"/>
      <c r="F1" s="104"/>
    </row>
    <row r="2" spans="1:6" x14ac:dyDescent="0.25">
      <c r="A2" s="98" t="s">
        <v>1060</v>
      </c>
      <c r="B2" s="105" t="s">
        <v>1054</v>
      </c>
      <c r="C2" s="105" t="s">
        <v>1056</v>
      </c>
      <c r="D2" s="105" t="s">
        <v>1057</v>
      </c>
      <c r="E2" s="106" t="s">
        <v>1055</v>
      </c>
      <c r="F2" s="107" t="s">
        <v>1058</v>
      </c>
    </row>
    <row r="3" spans="1:6" x14ac:dyDescent="0.25">
      <c r="A3" s="28" t="s">
        <v>1</v>
      </c>
      <c r="B3" s="108">
        <v>23</v>
      </c>
      <c r="C3" s="109">
        <v>57487.91</v>
      </c>
      <c r="D3" s="109">
        <v>115066.98999999999</v>
      </c>
      <c r="E3" s="110">
        <v>4961.217391304348</v>
      </c>
      <c r="F3" s="111">
        <v>273889171.25</v>
      </c>
    </row>
    <row r="4" spans="1:6" x14ac:dyDescent="0.25">
      <c r="A4" s="18" t="s">
        <v>1024</v>
      </c>
      <c r="B4" s="64">
        <v>3</v>
      </c>
      <c r="C4" s="52">
        <v>6379.6228224131773</v>
      </c>
      <c r="D4" s="52">
        <v>32083.510000000002</v>
      </c>
      <c r="E4" s="51">
        <v>7293</v>
      </c>
      <c r="F4" s="54">
        <v>48773342.51237987</v>
      </c>
    </row>
    <row r="5" spans="1:6" x14ac:dyDescent="0.25">
      <c r="A5" s="18" t="s">
        <v>24</v>
      </c>
      <c r="B5" s="64">
        <v>19</v>
      </c>
      <c r="C5" s="52">
        <v>103042.59</v>
      </c>
      <c r="D5" s="52">
        <v>273740.49</v>
      </c>
      <c r="E5" s="51">
        <v>2261.8947368421054</v>
      </c>
      <c r="F5" s="54">
        <v>225147693.24000001</v>
      </c>
    </row>
    <row r="6" spans="1:6" x14ac:dyDescent="0.25">
      <c r="A6" s="18" t="s">
        <v>40</v>
      </c>
      <c r="B6" s="64">
        <v>22</v>
      </c>
      <c r="C6" s="52">
        <v>29374.260000000002</v>
      </c>
      <c r="D6" s="52">
        <v>60545.25</v>
      </c>
      <c r="E6" s="51">
        <v>3514.181818181818</v>
      </c>
      <c r="F6" s="54">
        <v>104440254.60000002</v>
      </c>
    </row>
    <row r="7" spans="1:6" x14ac:dyDescent="0.25">
      <c r="A7" s="18" t="s">
        <v>60</v>
      </c>
      <c r="B7" s="64">
        <v>116</v>
      </c>
      <c r="C7" s="52">
        <v>840760.66198246833</v>
      </c>
      <c r="D7" s="52">
        <v>2037252.9799999986</v>
      </c>
      <c r="E7" s="51">
        <v>1260.1228070175439</v>
      </c>
      <c r="F7" s="54">
        <v>1060482866.8924683</v>
      </c>
    </row>
    <row r="8" spans="1:6" x14ac:dyDescent="0.25">
      <c r="A8" s="18" t="s">
        <v>166</v>
      </c>
      <c r="B8" s="64">
        <v>15</v>
      </c>
      <c r="C8" s="52">
        <v>52742.058001658908</v>
      </c>
      <c r="D8" s="52">
        <v>124254.51000000001</v>
      </c>
      <c r="E8" s="51">
        <v>4211.9333333333334</v>
      </c>
      <c r="F8" s="54">
        <v>212934285.02413166</v>
      </c>
    </row>
    <row r="9" spans="1:6" x14ac:dyDescent="0.25">
      <c r="A9" s="18" t="s">
        <v>182</v>
      </c>
      <c r="B9" s="64">
        <v>12</v>
      </c>
      <c r="C9" s="52">
        <v>28008.42</v>
      </c>
      <c r="D9" s="52">
        <v>66527.94</v>
      </c>
      <c r="E9" s="51">
        <v>4519.333333333333</v>
      </c>
      <c r="F9" s="54">
        <v>126504361.72000001</v>
      </c>
    </row>
    <row r="10" spans="1:6" x14ac:dyDescent="0.25">
      <c r="A10" s="18" t="s">
        <v>195</v>
      </c>
      <c r="B10" s="64">
        <v>1</v>
      </c>
      <c r="C10" s="52">
        <v>8511.6119117647049</v>
      </c>
      <c r="D10" s="52">
        <v>18344.62</v>
      </c>
      <c r="E10" s="51">
        <v>4945</v>
      </c>
      <c r="F10" s="54">
        <v>42089920.903676465</v>
      </c>
    </row>
    <row r="11" spans="1:6" x14ac:dyDescent="0.25">
      <c r="A11" s="18" t="s">
        <v>197</v>
      </c>
      <c r="B11" s="64">
        <v>28</v>
      </c>
      <c r="C11" s="52">
        <v>276484.74810419721</v>
      </c>
      <c r="D11" s="52">
        <v>586903.45000000007</v>
      </c>
      <c r="E11" s="51">
        <v>2860.2857142857142</v>
      </c>
      <c r="F11" s="54">
        <v>761039635.37903512</v>
      </c>
    </row>
    <row r="12" spans="1:6" x14ac:dyDescent="0.25">
      <c r="A12" s="18" t="s">
        <v>226</v>
      </c>
      <c r="B12" s="64">
        <v>32</v>
      </c>
      <c r="C12" s="52">
        <v>101785.22893807248</v>
      </c>
      <c r="D12" s="52">
        <v>214661.68</v>
      </c>
      <c r="E12" s="51">
        <v>3416.0625</v>
      </c>
      <c r="F12" s="54">
        <v>361102320.05326813</v>
      </c>
    </row>
    <row r="13" spans="1:6" x14ac:dyDescent="0.25">
      <c r="A13" s="18" t="s">
        <v>248</v>
      </c>
      <c r="B13" s="64">
        <v>7</v>
      </c>
      <c r="C13" s="52">
        <v>13532.25547788873</v>
      </c>
      <c r="D13" s="52">
        <v>34915.089999999997</v>
      </c>
      <c r="E13" s="51">
        <v>3227.8571428571427</v>
      </c>
      <c r="F13" s="54">
        <v>43698958.756519258</v>
      </c>
    </row>
    <row r="14" spans="1:6" x14ac:dyDescent="0.25">
      <c r="A14" s="18" t="s">
        <v>255</v>
      </c>
      <c r="B14" s="64">
        <v>4</v>
      </c>
      <c r="C14" s="52">
        <v>13232.59</v>
      </c>
      <c r="D14" s="52">
        <v>38514.929999999993</v>
      </c>
      <c r="E14" s="51">
        <v>4495.5</v>
      </c>
      <c r="F14" s="54">
        <v>48201017.679999992</v>
      </c>
    </row>
    <row r="15" spans="1:6" x14ac:dyDescent="0.25">
      <c r="A15" s="18" t="s">
        <v>259</v>
      </c>
      <c r="B15" s="64">
        <v>48</v>
      </c>
      <c r="C15" s="52">
        <v>188076.28999999998</v>
      </c>
      <c r="D15" s="52">
        <v>488636.63000000012</v>
      </c>
      <c r="E15" s="51">
        <v>9108.9791666666661</v>
      </c>
      <c r="F15" s="54">
        <v>835914995.11000025</v>
      </c>
    </row>
    <row r="16" spans="1:6" x14ac:dyDescent="0.25">
      <c r="A16" s="18" t="s">
        <v>304</v>
      </c>
      <c r="B16" s="64">
        <v>2</v>
      </c>
      <c r="C16" s="52">
        <v>60928.006541652838</v>
      </c>
      <c r="D16" s="52">
        <v>176358</v>
      </c>
      <c r="E16" s="51">
        <v>5287</v>
      </c>
      <c r="F16" s="54">
        <v>285293091.55399936</v>
      </c>
    </row>
    <row r="17" spans="1:6" x14ac:dyDescent="0.25">
      <c r="A17" s="18" t="s">
        <v>307</v>
      </c>
      <c r="B17" s="64">
        <v>16</v>
      </c>
      <c r="C17" s="52">
        <v>48250.109999999993</v>
      </c>
      <c r="D17" s="52">
        <v>109818.81000000001</v>
      </c>
      <c r="E17" s="51">
        <v>5462.5625</v>
      </c>
      <c r="F17" s="54">
        <v>251238719.88000003</v>
      </c>
    </row>
    <row r="18" spans="1:6" x14ac:dyDescent="0.25">
      <c r="A18" s="18" t="s">
        <v>324</v>
      </c>
      <c r="B18" s="64">
        <v>25</v>
      </c>
      <c r="C18" s="52">
        <v>41662.340000000004</v>
      </c>
      <c r="D18" s="52">
        <v>102306.42000000001</v>
      </c>
      <c r="E18" s="51">
        <v>4244.291666666667</v>
      </c>
      <c r="F18" s="54">
        <v>159903643.21000001</v>
      </c>
    </row>
    <row r="19" spans="1:6" x14ac:dyDescent="0.25">
      <c r="A19" s="18" t="s">
        <v>349</v>
      </c>
      <c r="B19" s="64">
        <v>16</v>
      </c>
      <c r="C19" s="52">
        <v>43097.22</v>
      </c>
      <c r="D19" s="52">
        <v>104164.70000000001</v>
      </c>
      <c r="E19" s="51">
        <v>4383</v>
      </c>
      <c r="F19" s="54">
        <v>189414664.15999997</v>
      </c>
    </row>
    <row r="20" spans="1:6" x14ac:dyDescent="0.25">
      <c r="A20" s="18" t="s">
        <v>365</v>
      </c>
      <c r="B20" s="64">
        <v>14</v>
      </c>
      <c r="C20" s="52">
        <v>42209.630000000005</v>
      </c>
      <c r="D20" s="52">
        <v>87920.989999999991</v>
      </c>
      <c r="E20" s="51">
        <v>4112.5714285714284</v>
      </c>
      <c r="F20" s="54">
        <v>175583143.77999997</v>
      </c>
    </row>
    <row r="21" spans="1:6" ht="15.75" customHeight="1" x14ac:dyDescent="0.25">
      <c r="A21" s="18" t="s">
        <v>376</v>
      </c>
      <c r="B21" s="64">
        <v>7</v>
      </c>
      <c r="C21" s="52">
        <v>8837.84</v>
      </c>
      <c r="D21" s="52">
        <v>20646.579999999998</v>
      </c>
      <c r="E21" s="51">
        <v>3765.4285714285716</v>
      </c>
      <c r="F21" s="54">
        <v>33381244.899999999</v>
      </c>
    </row>
    <row r="22" spans="1:6" x14ac:dyDescent="0.25">
      <c r="A22" s="18" t="s">
        <v>383</v>
      </c>
      <c r="B22" s="64">
        <v>16</v>
      </c>
      <c r="C22" s="52">
        <v>67165.739999999991</v>
      </c>
      <c r="D22" s="52">
        <v>155642.44999999998</v>
      </c>
      <c r="E22" s="51">
        <v>6897.875</v>
      </c>
      <c r="F22" s="54">
        <v>315759569.92999995</v>
      </c>
    </row>
    <row r="23" spans="1:6" x14ac:dyDescent="0.25">
      <c r="A23" s="18" t="s">
        <v>398</v>
      </c>
      <c r="B23" s="64">
        <v>16</v>
      </c>
      <c r="C23" s="52">
        <v>49915.76</v>
      </c>
      <c r="D23" s="52">
        <v>111975.98</v>
      </c>
      <c r="E23" s="51">
        <v>5417</v>
      </c>
      <c r="F23" s="54">
        <v>267148466.44</v>
      </c>
    </row>
    <row r="24" spans="1:6" x14ac:dyDescent="0.25">
      <c r="A24" s="18" t="s">
        <v>414</v>
      </c>
      <c r="B24" s="64">
        <v>28</v>
      </c>
      <c r="C24" s="52">
        <v>110112.47138684269</v>
      </c>
      <c r="D24" s="52">
        <v>250083.97</v>
      </c>
      <c r="E24" s="51">
        <v>6527.4285714285716</v>
      </c>
      <c r="F24" s="54">
        <v>496945987.90093166</v>
      </c>
    </row>
    <row r="25" spans="1:6" x14ac:dyDescent="0.25">
      <c r="A25" s="18" t="s">
        <v>443</v>
      </c>
      <c r="B25" s="64">
        <v>30</v>
      </c>
      <c r="C25" s="52">
        <v>65103.54</v>
      </c>
      <c r="D25" s="52">
        <v>139530.82999999999</v>
      </c>
      <c r="E25" s="51">
        <v>5540</v>
      </c>
      <c r="F25" s="54">
        <v>362914565.77999997</v>
      </c>
    </row>
    <row r="26" spans="1:6" x14ac:dyDescent="0.25">
      <c r="A26" s="18" t="s">
        <v>473</v>
      </c>
      <c r="B26" s="64">
        <v>15</v>
      </c>
      <c r="C26" s="52">
        <v>58075.420000000006</v>
      </c>
      <c r="D26" s="52">
        <v>93554.36</v>
      </c>
      <c r="E26" s="51">
        <v>3372.1333333333332</v>
      </c>
      <c r="F26" s="54">
        <v>199202793.60000002</v>
      </c>
    </row>
    <row r="27" spans="1:6" x14ac:dyDescent="0.25">
      <c r="A27" s="18" t="s">
        <v>489</v>
      </c>
      <c r="B27" s="64">
        <v>14</v>
      </c>
      <c r="C27" s="52">
        <v>55422.31</v>
      </c>
      <c r="D27" s="52">
        <v>115522.37</v>
      </c>
      <c r="E27" s="51">
        <v>5010.5714285714284</v>
      </c>
      <c r="F27" s="54">
        <v>226885125.06</v>
      </c>
    </row>
    <row r="28" spans="1:6" x14ac:dyDescent="0.25">
      <c r="A28" s="18" t="s">
        <v>503</v>
      </c>
      <c r="B28" s="64">
        <v>7</v>
      </c>
      <c r="C28" s="52">
        <v>4622.9967615658361</v>
      </c>
      <c r="D28" s="52">
        <v>10693.189999999999</v>
      </c>
      <c r="E28" s="51">
        <v>4814.2857142857147</v>
      </c>
      <c r="F28" s="54">
        <v>20538236.969964415</v>
      </c>
    </row>
    <row r="29" spans="1:6" x14ac:dyDescent="0.25">
      <c r="A29" s="18" t="s">
        <v>511</v>
      </c>
      <c r="B29" s="64">
        <v>7</v>
      </c>
      <c r="C29" s="52">
        <v>23819.859999999997</v>
      </c>
      <c r="D29" s="52">
        <v>55578.11</v>
      </c>
      <c r="E29" s="51">
        <v>3438.5714285714284</v>
      </c>
      <c r="F29" s="54">
        <v>73183042.269999996</v>
      </c>
    </row>
    <row r="30" spans="1:6" x14ac:dyDescent="0.25">
      <c r="A30" s="18" t="s">
        <v>519</v>
      </c>
      <c r="B30" s="64">
        <v>4</v>
      </c>
      <c r="C30" s="52">
        <v>29533.469390920414</v>
      </c>
      <c r="D30" s="52">
        <v>72471.17</v>
      </c>
      <c r="E30" s="51">
        <v>3273.5</v>
      </c>
      <c r="F30" s="54">
        <v>101523532.27243276</v>
      </c>
    </row>
    <row r="31" spans="1:6" x14ac:dyDescent="0.25">
      <c r="A31" s="18" t="s">
        <v>524</v>
      </c>
      <c r="B31" s="64">
        <v>7</v>
      </c>
      <c r="C31" s="52">
        <v>8729.76</v>
      </c>
      <c r="D31" s="52">
        <v>23357.309999999998</v>
      </c>
      <c r="E31" s="51">
        <v>7064</v>
      </c>
      <c r="F31" s="54">
        <v>62189839.780000001</v>
      </c>
    </row>
    <row r="32" spans="1:6" x14ac:dyDescent="0.25">
      <c r="A32" s="18" t="s">
        <v>531</v>
      </c>
      <c r="B32" s="64">
        <v>18</v>
      </c>
      <c r="C32" s="52">
        <v>95825.590000000026</v>
      </c>
      <c r="D32" s="52">
        <v>198720.88999999998</v>
      </c>
      <c r="E32" s="51">
        <v>7008.1111111111113</v>
      </c>
      <c r="F32" s="54">
        <v>489963810.13</v>
      </c>
    </row>
    <row r="33" spans="1:6" x14ac:dyDescent="0.25">
      <c r="A33" s="18" t="s">
        <v>548</v>
      </c>
      <c r="B33" s="64">
        <v>19</v>
      </c>
      <c r="C33" s="52">
        <v>34845.342749999996</v>
      </c>
      <c r="D33" s="52">
        <v>89225.45</v>
      </c>
      <c r="E33" s="51">
        <v>2318.7368421052633</v>
      </c>
      <c r="F33" s="54">
        <v>62573220.998000003</v>
      </c>
    </row>
    <row r="34" spans="1:6" x14ac:dyDescent="0.25">
      <c r="A34" s="18" t="s">
        <v>566</v>
      </c>
      <c r="B34" s="64">
        <v>41</v>
      </c>
      <c r="C34" s="52">
        <v>189932.40260739604</v>
      </c>
      <c r="D34" s="52">
        <v>408125.01</v>
      </c>
      <c r="E34" s="51">
        <v>5836.3414634146338</v>
      </c>
      <c r="F34" s="54">
        <v>1066563737.3386452</v>
      </c>
    </row>
    <row r="35" spans="1:6" x14ac:dyDescent="0.25">
      <c r="A35" s="18" t="s">
        <v>606</v>
      </c>
      <c r="B35" s="64">
        <v>59</v>
      </c>
      <c r="C35" s="52">
        <v>152907.82000000004</v>
      </c>
      <c r="D35" s="52">
        <v>297045.82000000007</v>
      </c>
      <c r="E35" s="51">
        <v>2659.9152542372881</v>
      </c>
      <c r="F35" s="54">
        <v>387521757.27999997</v>
      </c>
    </row>
    <row r="36" spans="1:6" x14ac:dyDescent="0.25">
      <c r="A36" s="18" t="s">
        <v>663</v>
      </c>
      <c r="B36" s="64">
        <v>5</v>
      </c>
      <c r="C36" s="52">
        <v>5536.0634285714286</v>
      </c>
      <c r="D36" s="52">
        <v>11443.869999999999</v>
      </c>
      <c r="E36" s="51">
        <v>4878.6000000000004</v>
      </c>
      <c r="F36" s="54">
        <v>26034377.642857142</v>
      </c>
    </row>
    <row r="37" spans="1:6" x14ac:dyDescent="0.25">
      <c r="A37" s="18" t="s">
        <v>669</v>
      </c>
      <c r="B37" s="64">
        <v>43</v>
      </c>
      <c r="C37" s="52">
        <v>120101.46884506161</v>
      </c>
      <c r="D37" s="52">
        <v>297752.54000000004</v>
      </c>
      <c r="E37" s="51">
        <v>5423.7441860465115</v>
      </c>
      <c r="F37" s="54">
        <v>559587154.24340892</v>
      </c>
    </row>
    <row r="38" spans="1:6" x14ac:dyDescent="0.25">
      <c r="A38" s="18" t="s">
        <v>713</v>
      </c>
      <c r="B38" s="64">
        <v>14</v>
      </c>
      <c r="C38" s="52">
        <v>35698.812906275729</v>
      </c>
      <c r="D38" s="52">
        <v>79024.78</v>
      </c>
      <c r="E38" s="51">
        <v>4653.4285714285716</v>
      </c>
      <c r="F38" s="54">
        <v>152777977.78390673</v>
      </c>
    </row>
    <row r="39" spans="1:6" x14ac:dyDescent="0.25">
      <c r="A39" s="18" t="s">
        <v>728</v>
      </c>
      <c r="B39" s="64">
        <v>17</v>
      </c>
      <c r="C39" s="52">
        <v>54478.48</v>
      </c>
      <c r="D39" s="52">
        <v>148486.49</v>
      </c>
      <c r="E39" s="51">
        <v>5037.5294117647063</v>
      </c>
      <c r="F39" s="54">
        <v>268413993.59999999</v>
      </c>
    </row>
    <row r="40" spans="1:6" x14ac:dyDescent="0.25">
      <c r="A40" s="18" t="s">
        <v>742</v>
      </c>
      <c r="B40" s="64">
        <v>20</v>
      </c>
      <c r="C40" s="52">
        <v>78624.584247787599</v>
      </c>
      <c r="D40" s="52">
        <v>175961.84000000003</v>
      </c>
      <c r="E40" s="51">
        <v>10058.111111111111</v>
      </c>
      <c r="F40" s="54">
        <v>516822481.51203537</v>
      </c>
    </row>
    <row r="41" spans="1:6" x14ac:dyDescent="0.25">
      <c r="A41" s="18" t="s">
        <v>759</v>
      </c>
      <c r="B41" s="64">
        <v>1</v>
      </c>
      <c r="C41" s="52">
        <v>9053.01</v>
      </c>
      <c r="D41" s="52">
        <v>18349.489999999998</v>
      </c>
      <c r="E41" s="51">
        <v>4700</v>
      </c>
      <c r="F41" s="54">
        <v>42549147</v>
      </c>
    </row>
    <row r="42" spans="1:6" x14ac:dyDescent="0.25">
      <c r="A42" s="18" t="s">
        <v>761</v>
      </c>
      <c r="B42" s="64">
        <v>20</v>
      </c>
      <c r="C42" s="52">
        <v>55112.79</v>
      </c>
      <c r="D42" s="52">
        <v>104808.42999999996</v>
      </c>
      <c r="E42" s="51">
        <v>5842.5</v>
      </c>
      <c r="F42" s="54">
        <v>278150728.97000003</v>
      </c>
    </row>
    <row r="43" spans="1:6" x14ac:dyDescent="0.25">
      <c r="A43" s="18" t="s">
        <v>782</v>
      </c>
      <c r="B43" s="64">
        <v>4</v>
      </c>
      <c r="C43" s="52">
        <v>5911</v>
      </c>
      <c r="D43" s="52">
        <v>8648</v>
      </c>
      <c r="E43" s="51">
        <v>6790</v>
      </c>
      <c r="F43" s="54">
        <v>38250044</v>
      </c>
    </row>
    <row r="44" spans="1:6" x14ac:dyDescent="0.25">
      <c r="A44" s="18" t="s">
        <v>787</v>
      </c>
      <c r="B44" s="64">
        <v>13</v>
      </c>
      <c r="C44" s="52">
        <v>56143.39</v>
      </c>
      <c r="D44" s="52">
        <v>114055.34</v>
      </c>
      <c r="E44" s="51">
        <v>4359.5384615384619</v>
      </c>
      <c r="F44" s="54">
        <v>244231232.43000004</v>
      </c>
    </row>
    <row r="45" spans="1:6" x14ac:dyDescent="0.25">
      <c r="A45" s="18" t="s">
        <v>801</v>
      </c>
      <c r="B45" s="64">
        <v>59</v>
      </c>
      <c r="C45" s="52">
        <v>401856.64537609724</v>
      </c>
      <c r="D45" s="52">
        <v>934340.9500000003</v>
      </c>
      <c r="E45" s="51">
        <v>4279.4237288135591</v>
      </c>
      <c r="F45" s="54">
        <v>1232245961.518831</v>
      </c>
    </row>
    <row r="46" spans="1:6" x14ac:dyDescent="0.25">
      <c r="A46" s="18" t="s">
        <v>853</v>
      </c>
      <c r="B46" s="64">
        <v>4</v>
      </c>
      <c r="C46" s="52">
        <v>30319.649590094879</v>
      </c>
      <c r="D46" s="52">
        <v>80563.569999999992</v>
      </c>
      <c r="E46" s="51">
        <v>4811.75</v>
      </c>
      <c r="F46" s="54">
        <v>141247205.68625388</v>
      </c>
    </row>
    <row r="47" spans="1:6" x14ac:dyDescent="0.25">
      <c r="A47" s="18" t="s">
        <v>858</v>
      </c>
      <c r="B47" s="64">
        <v>2</v>
      </c>
      <c r="C47" s="52">
        <v>3268.079836065574</v>
      </c>
      <c r="D47" s="52">
        <v>10596.31</v>
      </c>
      <c r="E47" s="51">
        <v>10973</v>
      </c>
      <c r="F47" s="54">
        <v>28212899.653114758</v>
      </c>
    </row>
    <row r="48" spans="1:6" x14ac:dyDescent="0.25">
      <c r="A48" s="18" t="s">
        <v>860</v>
      </c>
      <c r="B48" s="64">
        <v>24</v>
      </c>
      <c r="C48" s="52">
        <v>99131.900000000009</v>
      </c>
      <c r="D48" s="52">
        <v>228588.57000000004</v>
      </c>
      <c r="E48" s="51">
        <v>5029.541666666667</v>
      </c>
      <c r="F48" s="54">
        <v>519102248.84999996</v>
      </c>
    </row>
    <row r="49" spans="1:6" x14ac:dyDescent="0.25">
      <c r="A49" s="18" t="s">
        <v>885</v>
      </c>
      <c r="B49" s="64">
        <v>34</v>
      </c>
      <c r="C49" s="52">
        <v>135800.93473853177</v>
      </c>
      <c r="D49" s="52">
        <v>270126.13</v>
      </c>
      <c r="E49" s="51">
        <v>4356.5588235294117</v>
      </c>
      <c r="F49" s="54">
        <v>582424621.08267951</v>
      </c>
    </row>
    <row r="50" spans="1:6" x14ac:dyDescent="0.25">
      <c r="A50" s="18" t="s">
        <v>918</v>
      </c>
      <c r="B50" s="64">
        <v>11</v>
      </c>
      <c r="C50" s="52">
        <v>11206.976579069264</v>
      </c>
      <c r="D50" s="52">
        <v>24365.100000000002</v>
      </c>
      <c r="E50" s="51">
        <v>4270.1000000000004</v>
      </c>
      <c r="F50" s="54">
        <v>49335593.629813485</v>
      </c>
    </row>
    <row r="51" spans="1:6" x14ac:dyDescent="0.25">
      <c r="A51" s="18" t="s">
        <v>923</v>
      </c>
      <c r="B51" s="64">
        <v>16</v>
      </c>
      <c r="C51" s="52">
        <v>54608.47</v>
      </c>
      <c r="D51" s="52">
        <v>152504.72</v>
      </c>
      <c r="E51" s="51">
        <v>4452.5625</v>
      </c>
      <c r="F51" s="54">
        <v>245040187.14999998</v>
      </c>
    </row>
    <row r="52" spans="1:6" x14ac:dyDescent="0.25">
      <c r="A52" s="18" t="s">
        <v>940</v>
      </c>
      <c r="B52" s="64">
        <v>7</v>
      </c>
      <c r="C52" s="52">
        <v>8465.36</v>
      </c>
      <c r="D52" s="52">
        <v>21033.79</v>
      </c>
      <c r="E52" s="51">
        <v>4135.2857142857147</v>
      </c>
      <c r="F52" s="54">
        <v>34760284.100000001</v>
      </c>
    </row>
    <row r="53" spans="1:6" s="2" customFormat="1" x14ac:dyDescent="0.25">
      <c r="A53" s="98" t="s">
        <v>1059</v>
      </c>
      <c r="B53" s="105">
        <f>SUM(B3:B52)</f>
        <v>985</v>
      </c>
      <c r="C53" s="112">
        <f t="shared" ref="C53:F53" si="0">SUM(C3:C52)</f>
        <v>4075733.4922243957</v>
      </c>
      <c r="D53" s="112">
        <f t="shared" si="0"/>
        <v>9394840.4000000022</v>
      </c>
      <c r="E53" s="106">
        <f>MEDIAN(E3:E52)</f>
        <v>4676.7142857142862</v>
      </c>
      <c r="F53" s="107">
        <f t="shared" si="0"/>
        <v>14331133155.208353</v>
      </c>
    </row>
    <row r="54" spans="1:6" x14ac:dyDescent="0.25">
      <c r="A54" s="18"/>
      <c r="B54" s="64"/>
      <c r="C54" s="64"/>
      <c r="D54" s="64"/>
      <c r="E54" s="51"/>
      <c r="F54" s="54"/>
    </row>
    <row r="55" spans="1:6" x14ac:dyDescent="0.25">
      <c r="A55" s="98" t="s">
        <v>1061</v>
      </c>
      <c r="B55" s="105" t="s">
        <v>1054</v>
      </c>
      <c r="C55" s="105" t="s">
        <v>1056</v>
      </c>
      <c r="D55" s="105" t="s">
        <v>1057</v>
      </c>
      <c r="E55" s="106" t="s">
        <v>1055</v>
      </c>
      <c r="F55" s="107" t="s">
        <v>1058</v>
      </c>
    </row>
    <row r="56" spans="1:6" x14ac:dyDescent="0.25">
      <c r="A56" s="18" t="s">
        <v>1046</v>
      </c>
      <c r="B56" s="64">
        <v>1</v>
      </c>
      <c r="C56" s="52">
        <v>610.25266781411358</v>
      </c>
      <c r="D56" s="52">
        <v>2926.7200000000003</v>
      </c>
      <c r="E56" s="51">
        <v>6020</v>
      </c>
      <c r="F56" s="54">
        <v>3673721.0602409639</v>
      </c>
    </row>
    <row r="57" spans="1:6" x14ac:dyDescent="0.25">
      <c r="A57" s="18" t="s">
        <v>1028</v>
      </c>
      <c r="B57" s="64">
        <v>1</v>
      </c>
      <c r="C57" s="52">
        <v>865.86206896551721</v>
      </c>
      <c r="D57" s="52">
        <v>1485</v>
      </c>
      <c r="E57" s="51">
        <v>3950</v>
      </c>
      <c r="F57" s="54">
        <v>3420155.1724137929</v>
      </c>
    </row>
    <row r="58" spans="1:6" x14ac:dyDescent="0.25">
      <c r="A58" s="18" t="s">
        <v>1064</v>
      </c>
      <c r="B58" s="64">
        <v>1</v>
      </c>
      <c r="C58" s="52">
        <v>1663</v>
      </c>
      <c r="D58" s="52">
        <v>2664</v>
      </c>
      <c r="E58" s="51">
        <v>4750</v>
      </c>
      <c r="F58" s="54">
        <v>7899250</v>
      </c>
    </row>
    <row r="59" spans="1:6" x14ac:dyDescent="0.25">
      <c r="A59" s="18" t="s">
        <v>1030</v>
      </c>
      <c r="B59" s="64">
        <v>1</v>
      </c>
      <c r="C59" s="52">
        <v>834.96</v>
      </c>
      <c r="D59" s="52">
        <v>2547.02</v>
      </c>
      <c r="E59" s="51">
        <v>3414</v>
      </c>
      <c r="F59" s="54">
        <v>2850553.44</v>
      </c>
    </row>
    <row r="60" spans="1:6" x14ac:dyDescent="0.25">
      <c r="A60" s="18" t="s">
        <v>1044</v>
      </c>
      <c r="B60" s="64">
        <v>1</v>
      </c>
      <c r="C60" s="52">
        <v>867.70506912442386</v>
      </c>
      <c r="D60" s="52">
        <v>1413</v>
      </c>
      <c r="E60" s="51">
        <v>4900</v>
      </c>
      <c r="F60" s="54">
        <v>4251754.8387096766</v>
      </c>
    </row>
    <row r="61" spans="1:6" x14ac:dyDescent="0.25">
      <c r="A61" s="18" t="s">
        <v>1129</v>
      </c>
      <c r="B61" s="64">
        <v>1</v>
      </c>
      <c r="C61" s="52">
        <v>824.58812030075183</v>
      </c>
      <c r="D61" s="52">
        <v>1337.49</v>
      </c>
      <c r="E61" s="51">
        <v>4038</v>
      </c>
      <c r="F61" s="54">
        <v>3329686.8297744361</v>
      </c>
    </row>
    <row r="62" spans="1:6" x14ac:dyDescent="0.25">
      <c r="A62" s="18" t="s">
        <v>1042</v>
      </c>
      <c r="B62" s="64">
        <v>1</v>
      </c>
      <c r="C62" s="52">
        <v>330.15000000000003</v>
      </c>
      <c r="D62" s="52">
        <v>584.97</v>
      </c>
      <c r="E62" s="51">
        <v>3250</v>
      </c>
      <c r="F62" s="54">
        <v>1072987.5</v>
      </c>
    </row>
    <row r="63" spans="1:6" x14ac:dyDescent="0.25">
      <c r="A63" s="22" t="s">
        <v>1033</v>
      </c>
      <c r="B63" s="113">
        <v>6</v>
      </c>
      <c r="C63" s="61">
        <v>2641.5557742181545</v>
      </c>
      <c r="D63" s="61">
        <v>4077.2</v>
      </c>
      <c r="E63" s="60">
        <v>1820.1666666666667</v>
      </c>
      <c r="F63" s="63">
        <v>5196362.2240274604</v>
      </c>
    </row>
    <row r="64" spans="1:6" s="2" customFormat="1" x14ac:dyDescent="0.25">
      <c r="A64" s="98" t="s">
        <v>1062</v>
      </c>
      <c r="B64" s="105">
        <f>SUM(B56:B63)</f>
        <v>13</v>
      </c>
      <c r="C64" s="112">
        <f t="shared" ref="C64:F64" si="1">SUM(C56:C63)</f>
        <v>8638.0737004229595</v>
      </c>
      <c r="D64" s="112">
        <f t="shared" si="1"/>
        <v>17035.399999999998</v>
      </c>
      <c r="E64" s="106">
        <f>MEDIAN(E56:E63)</f>
        <v>3994</v>
      </c>
      <c r="F64" s="107">
        <f t="shared" si="1"/>
        <v>31694471.065166332</v>
      </c>
    </row>
    <row r="65" spans="1:6" x14ac:dyDescent="0.25">
      <c r="A65" s="18"/>
      <c r="B65" s="64"/>
      <c r="C65" s="52"/>
      <c r="D65" s="52"/>
      <c r="E65" s="51"/>
      <c r="F65" s="54"/>
    </row>
    <row r="66" spans="1:6" s="2" customFormat="1" x14ac:dyDescent="0.25">
      <c r="A66" s="98" t="s">
        <v>1063</v>
      </c>
      <c r="B66" s="105">
        <f>B53+B64</f>
        <v>998</v>
      </c>
      <c r="C66" s="112">
        <f t="shared" ref="C66:F66" si="2">C53+C64</f>
        <v>4084371.5659248186</v>
      </c>
      <c r="D66" s="112">
        <f t="shared" si="2"/>
        <v>9411875.8000000026</v>
      </c>
      <c r="E66" s="106">
        <f>MEDIAN(E3:E52,E56:E63)</f>
        <v>4586.3809523809523</v>
      </c>
      <c r="F66" s="107">
        <f t="shared" si="2"/>
        <v>14362827626.27352</v>
      </c>
    </row>
    <row r="68" spans="1:6" x14ac:dyDescent="0.25">
      <c r="A68" s="3" t="s">
        <v>1108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63C1-638C-4868-86BE-15EDBE341926}">
  <sheetPr>
    <tabColor rgb="FFA8CCCA"/>
  </sheetPr>
  <dimension ref="A1:B999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9" style="3" bestFit="1" customWidth="1"/>
    <col min="2" max="2" width="63.7109375" style="3" bestFit="1" customWidth="1"/>
    <col min="3" max="16384" width="9.140625" style="3"/>
  </cols>
  <sheetData>
    <row r="1" spans="1:2" x14ac:dyDescent="0.25">
      <c r="A1" s="2" t="s">
        <v>1066</v>
      </c>
      <c r="B1" s="2" t="s">
        <v>1047</v>
      </c>
    </row>
    <row r="2" spans="1:2" x14ac:dyDescent="0.25">
      <c r="A2" s="3" t="s">
        <v>1</v>
      </c>
      <c r="B2" s="3" t="s">
        <v>22</v>
      </c>
    </row>
    <row r="3" spans="1:2" x14ac:dyDescent="0.25">
      <c r="A3" s="3" t="s">
        <v>1</v>
      </c>
      <c r="B3" s="3" t="s">
        <v>18</v>
      </c>
    </row>
    <row r="4" spans="1:2" x14ac:dyDescent="0.25">
      <c r="A4" s="3" t="s">
        <v>1</v>
      </c>
      <c r="B4" s="3" t="s">
        <v>0</v>
      </c>
    </row>
    <row r="5" spans="1:2" x14ac:dyDescent="0.25">
      <c r="A5" s="3" t="s">
        <v>1</v>
      </c>
      <c r="B5" s="3" t="s">
        <v>2</v>
      </c>
    </row>
    <row r="6" spans="1:2" x14ac:dyDescent="0.25">
      <c r="A6" s="3" t="s">
        <v>1</v>
      </c>
      <c r="B6" s="3" t="s">
        <v>4</v>
      </c>
    </row>
    <row r="7" spans="1:2" x14ac:dyDescent="0.25">
      <c r="A7" s="3" t="s">
        <v>1</v>
      </c>
      <c r="B7" s="3" t="s">
        <v>3</v>
      </c>
    </row>
    <row r="8" spans="1:2" x14ac:dyDescent="0.25">
      <c r="A8" s="3" t="s">
        <v>1</v>
      </c>
      <c r="B8" s="3" t="s">
        <v>5</v>
      </c>
    </row>
    <row r="9" spans="1:2" x14ac:dyDescent="0.25">
      <c r="A9" s="3" t="s">
        <v>1</v>
      </c>
      <c r="B9" s="3" t="s">
        <v>6</v>
      </c>
    </row>
    <row r="10" spans="1:2" x14ac:dyDescent="0.25">
      <c r="A10" s="3" t="s">
        <v>1</v>
      </c>
      <c r="B10" s="3" t="s">
        <v>7</v>
      </c>
    </row>
    <row r="11" spans="1:2" x14ac:dyDescent="0.25">
      <c r="A11" s="3" t="s">
        <v>1</v>
      </c>
      <c r="B11" s="3" t="s">
        <v>8</v>
      </c>
    </row>
    <row r="12" spans="1:2" x14ac:dyDescent="0.25">
      <c r="A12" s="3" t="s">
        <v>1</v>
      </c>
      <c r="B12" s="3" t="s">
        <v>21</v>
      </c>
    </row>
    <row r="13" spans="1:2" x14ac:dyDescent="0.25">
      <c r="A13" s="3" t="s">
        <v>1</v>
      </c>
      <c r="B13" s="3" t="s">
        <v>9</v>
      </c>
    </row>
    <row r="14" spans="1:2" x14ac:dyDescent="0.25">
      <c r="A14" s="3" t="s">
        <v>1</v>
      </c>
      <c r="B14" s="3" t="s">
        <v>10</v>
      </c>
    </row>
    <row r="15" spans="1:2" x14ac:dyDescent="0.25">
      <c r="A15" s="3" t="s">
        <v>1</v>
      </c>
      <c r="B15" s="3" t="s">
        <v>11</v>
      </c>
    </row>
    <row r="16" spans="1:2" x14ac:dyDescent="0.25">
      <c r="A16" s="3" t="s">
        <v>1</v>
      </c>
      <c r="B16" s="3" t="s">
        <v>12</v>
      </c>
    </row>
    <row r="17" spans="1:2" x14ac:dyDescent="0.25">
      <c r="A17" s="3" t="s">
        <v>1</v>
      </c>
      <c r="B17" s="3" t="s">
        <v>13</v>
      </c>
    </row>
    <row r="18" spans="1:2" x14ac:dyDescent="0.25">
      <c r="A18" s="3" t="s">
        <v>1</v>
      </c>
      <c r="B18" s="3" t="s">
        <v>14</v>
      </c>
    </row>
    <row r="19" spans="1:2" x14ac:dyDescent="0.25">
      <c r="A19" s="3" t="s">
        <v>1</v>
      </c>
      <c r="B19" s="3" t="s">
        <v>16</v>
      </c>
    </row>
    <row r="20" spans="1:2" x14ac:dyDescent="0.25">
      <c r="A20" s="3" t="s">
        <v>1</v>
      </c>
      <c r="B20" s="3" t="s">
        <v>15</v>
      </c>
    </row>
    <row r="21" spans="1:2" x14ac:dyDescent="0.25">
      <c r="A21" s="3" t="s">
        <v>1</v>
      </c>
      <c r="B21" s="3" t="s">
        <v>17</v>
      </c>
    </row>
    <row r="22" spans="1:2" x14ac:dyDescent="0.25">
      <c r="A22" s="3" t="s">
        <v>1</v>
      </c>
      <c r="B22" s="3" t="s">
        <v>19</v>
      </c>
    </row>
    <row r="23" spans="1:2" x14ac:dyDescent="0.25">
      <c r="A23" s="3" t="s">
        <v>1</v>
      </c>
      <c r="B23" s="3" t="s">
        <v>20</v>
      </c>
    </row>
    <row r="24" spans="1:2" x14ac:dyDescent="0.25">
      <c r="A24" s="3" t="s">
        <v>1</v>
      </c>
      <c r="B24" s="3" t="s">
        <v>955</v>
      </c>
    </row>
    <row r="25" spans="1:2" x14ac:dyDescent="0.25">
      <c r="A25" s="3" t="s">
        <v>1024</v>
      </c>
      <c r="B25" s="3" t="s">
        <v>1023</v>
      </c>
    </row>
    <row r="26" spans="1:2" x14ac:dyDescent="0.25">
      <c r="A26" s="3" t="s">
        <v>1024</v>
      </c>
      <c r="B26" s="3" t="s">
        <v>1025</v>
      </c>
    </row>
    <row r="27" spans="1:2" x14ac:dyDescent="0.25">
      <c r="A27" s="3" t="s">
        <v>1024</v>
      </c>
      <c r="B27" s="3" t="s">
        <v>1026</v>
      </c>
    </row>
    <row r="28" spans="1:2" x14ac:dyDescent="0.25">
      <c r="A28" s="3" t="s">
        <v>1028</v>
      </c>
      <c r="B28" s="3" t="s">
        <v>1027</v>
      </c>
    </row>
    <row r="29" spans="1:2" x14ac:dyDescent="0.25">
      <c r="A29" s="3" t="s">
        <v>24</v>
      </c>
      <c r="B29" s="3" t="s">
        <v>23</v>
      </c>
    </row>
    <row r="30" spans="1:2" x14ac:dyDescent="0.25">
      <c r="A30" s="3" t="s">
        <v>24</v>
      </c>
      <c r="B30" s="3" t="s">
        <v>25</v>
      </c>
    </row>
    <row r="31" spans="1:2" x14ac:dyDescent="0.25">
      <c r="A31" s="3" t="s">
        <v>24</v>
      </c>
      <c r="B31" s="3" t="s">
        <v>959</v>
      </c>
    </row>
    <row r="32" spans="1:2" x14ac:dyDescent="0.25">
      <c r="A32" s="3" t="s">
        <v>24</v>
      </c>
      <c r="B32" s="3" t="s">
        <v>26</v>
      </c>
    </row>
    <row r="33" spans="1:2" x14ac:dyDescent="0.25">
      <c r="A33" s="3" t="s">
        <v>24</v>
      </c>
      <c r="B33" s="3" t="s">
        <v>978</v>
      </c>
    </row>
    <row r="34" spans="1:2" x14ac:dyDescent="0.25">
      <c r="A34" s="3" t="s">
        <v>24</v>
      </c>
      <c r="B34" s="3" t="s">
        <v>27</v>
      </c>
    </row>
    <row r="35" spans="1:2" x14ac:dyDescent="0.25">
      <c r="A35" s="3" t="s">
        <v>24</v>
      </c>
      <c r="B35" s="3" t="s">
        <v>971</v>
      </c>
    </row>
    <row r="36" spans="1:2" x14ac:dyDescent="0.25">
      <c r="A36" s="3" t="s">
        <v>24</v>
      </c>
      <c r="B36" s="3" t="s">
        <v>29</v>
      </c>
    </row>
    <row r="37" spans="1:2" x14ac:dyDescent="0.25">
      <c r="A37" s="3" t="s">
        <v>24</v>
      </c>
      <c r="B37" s="3" t="s">
        <v>28</v>
      </c>
    </row>
    <row r="38" spans="1:2" x14ac:dyDescent="0.25">
      <c r="A38" s="3" t="s">
        <v>24</v>
      </c>
      <c r="B38" s="3" t="s">
        <v>30</v>
      </c>
    </row>
    <row r="39" spans="1:2" x14ac:dyDescent="0.25">
      <c r="A39" s="3" t="s">
        <v>24</v>
      </c>
      <c r="B39" s="3" t="s">
        <v>31</v>
      </c>
    </row>
    <row r="40" spans="1:2" x14ac:dyDescent="0.25">
      <c r="A40" s="3" t="s">
        <v>24</v>
      </c>
      <c r="B40" s="3" t="s">
        <v>32</v>
      </c>
    </row>
    <row r="41" spans="1:2" x14ac:dyDescent="0.25">
      <c r="A41" s="3" t="s">
        <v>24</v>
      </c>
      <c r="B41" s="3" t="s">
        <v>958</v>
      </c>
    </row>
    <row r="42" spans="1:2" x14ac:dyDescent="0.25">
      <c r="A42" s="3" t="s">
        <v>24</v>
      </c>
      <c r="B42" s="3" t="s">
        <v>33</v>
      </c>
    </row>
    <row r="43" spans="1:2" x14ac:dyDescent="0.25">
      <c r="A43" s="3" t="s">
        <v>24</v>
      </c>
      <c r="B43" s="3" t="s">
        <v>34</v>
      </c>
    </row>
    <row r="44" spans="1:2" x14ac:dyDescent="0.25">
      <c r="A44" s="3" t="s">
        <v>24</v>
      </c>
      <c r="B44" s="3" t="s">
        <v>35</v>
      </c>
    </row>
    <row r="45" spans="1:2" x14ac:dyDescent="0.25">
      <c r="A45" s="3" t="s">
        <v>24</v>
      </c>
      <c r="B45" s="3" t="s">
        <v>36</v>
      </c>
    </row>
    <row r="46" spans="1:2" x14ac:dyDescent="0.25">
      <c r="A46" s="3" t="s">
        <v>24</v>
      </c>
      <c r="B46" s="3" t="s">
        <v>37</v>
      </c>
    </row>
    <row r="47" spans="1:2" x14ac:dyDescent="0.25">
      <c r="A47" s="3" t="s">
        <v>24</v>
      </c>
      <c r="B47" s="3" t="s">
        <v>38</v>
      </c>
    </row>
    <row r="48" spans="1:2" x14ac:dyDescent="0.25">
      <c r="A48" s="3" t="s">
        <v>40</v>
      </c>
      <c r="B48" s="3" t="s">
        <v>47</v>
      </c>
    </row>
    <row r="49" spans="1:2" x14ac:dyDescent="0.25">
      <c r="A49" s="3" t="s">
        <v>40</v>
      </c>
      <c r="B49" s="3" t="s">
        <v>46</v>
      </c>
    </row>
    <row r="50" spans="1:2" x14ac:dyDescent="0.25">
      <c r="A50" s="3" t="s">
        <v>40</v>
      </c>
      <c r="B50" s="3" t="s">
        <v>49</v>
      </c>
    </row>
    <row r="51" spans="1:2" x14ac:dyDescent="0.25">
      <c r="A51" s="3" t="s">
        <v>40</v>
      </c>
      <c r="B51" s="3" t="s">
        <v>39</v>
      </c>
    </row>
    <row r="52" spans="1:2" x14ac:dyDescent="0.25">
      <c r="A52" s="3" t="s">
        <v>40</v>
      </c>
      <c r="B52" s="3" t="s">
        <v>986</v>
      </c>
    </row>
    <row r="53" spans="1:2" x14ac:dyDescent="0.25">
      <c r="A53" s="3" t="s">
        <v>40</v>
      </c>
      <c r="B53" s="3" t="s">
        <v>1000</v>
      </c>
    </row>
    <row r="54" spans="1:2" x14ac:dyDescent="0.25">
      <c r="A54" s="3" t="s">
        <v>40</v>
      </c>
      <c r="B54" s="3" t="s">
        <v>41</v>
      </c>
    </row>
    <row r="55" spans="1:2" x14ac:dyDescent="0.25">
      <c r="A55" s="3" t="s">
        <v>40</v>
      </c>
      <c r="B55" s="3" t="s">
        <v>42</v>
      </c>
    </row>
    <row r="56" spans="1:2" x14ac:dyDescent="0.25">
      <c r="A56" s="3" t="s">
        <v>40</v>
      </c>
      <c r="B56" s="3" t="s">
        <v>43</v>
      </c>
    </row>
    <row r="57" spans="1:2" x14ac:dyDescent="0.25">
      <c r="A57" s="3" t="s">
        <v>40</v>
      </c>
      <c r="B57" s="3" t="s">
        <v>44</v>
      </c>
    </row>
    <row r="58" spans="1:2" x14ac:dyDescent="0.25">
      <c r="A58" s="3" t="s">
        <v>40</v>
      </c>
      <c r="B58" s="3" t="s">
        <v>48</v>
      </c>
    </row>
    <row r="59" spans="1:2" x14ac:dyDescent="0.25">
      <c r="A59" s="3" t="s">
        <v>40</v>
      </c>
      <c r="B59" s="3" t="s">
        <v>964</v>
      </c>
    </row>
    <row r="60" spans="1:2" x14ac:dyDescent="0.25">
      <c r="A60" s="3" t="s">
        <v>40</v>
      </c>
      <c r="B60" s="3" t="s">
        <v>50</v>
      </c>
    </row>
    <row r="61" spans="1:2" x14ac:dyDescent="0.25">
      <c r="A61" s="3" t="s">
        <v>40</v>
      </c>
      <c r="B61" s="3" t="s">
        <v>52</v>
      </c>
    </row>
    <row r="62" spans="1:2" x14ac:dyDescent="0.25">
      <c r="A62" s="3" t="s">
        <v>40</v>
      </c>
      <c r="B62" s="3" t="s">
        <v>57</v>
      </c>
    </row>
    <row r="63" spans="1:2" x14ac:dyDescent="0.25">
      <c r="A63" s="3" t="s">
        <v>40</v>
      </c>
      <c r="B63" s="3" t="s">
        <v>53</v>
      </c>
    </row>
    <row r="64" spans="1:2" x14ac:dyDescent="0.25">
      <c r="A64" s="3" t="s">
        <v>40</v>
      </c>
      <c r="B64" s="3" t="s">
        <v>58</v>
      </c>
    </row>
    <row r="65" spans="1:2" x14ac:dyDescent="0.25">
      <c r="A65" s="3" t="s">
        <v>40</v>
      </c>
      <c r="B65" s="3" t="s">
        <v>56</v>
      </c>
    </row>
    <row r="66" spans="1:2" x14ac:dyDescent="0.25">
      <c r="A66" s="3" t="s">
        <v>40</v>
      </c>
      <c r="B66" s="3" t="s">
        <v>45</v>
      </c>
    </row>
    <row r="67" spans="1:2" x14ac:dyDescent="0.25">
      <c r="A67" s="3" t="s">
        <v>40</v>
      </c>
      <c r="B67" s="3" t="s">
        <v>51</v>
      </c>
    </row>
    <row r="68" spans="1:2" x14ac:dyDescent="0.25">
      <c r="A68" s="3" t="s">
        <v>40</v>
      </c>
      <c r="B68" s="3" t="s">
        <v>55</v>
      </c>
    </row>
    <row r="69" spans="1:2" x14ac:dyDescent="0.25">
      <c r="A69" s="3" t="s">
        <v>40</v>
      </c>
      <c r="B69" s="3" t="s">
        <v>54</v>
      </c>
    </row>
    <row r="70" spans="1:2" x14ac:dyDescent="0.25">
      <c r="A70" s="3" t="s">
        <v>60</v>
      </c>
      <c r="B70" s="3" t="s">
        <v>61</v>
      </c>
    </row>
    <row r="71" spans="1:2" x14ac:dyDescent="0.25">
      <c r="A71" s="3" t="s">
        <v>60</v>
      </c>
      <c r="B71" s="3" t="s">
        <v>62</v>
      </c>
    </row>
    <row r="72" spans="1:2" x14ac:dyDescent="0.25">
      <c r="A72" s="3" t="s">
        <v>60</v>
      </c>
      <c r="B72" s="3" t="s">
        <v>63</v>
      </c>
    </row>
    <row r="73" spans="1:2" x14ac:dyDescent="0.25">
      <c r="A73" s="3" t="s">
        <v>60</v>
      </c>
      <c r="B73" s="3" t="s">
        <v>64</v>
      </c>
    </row>
    <row r="74" spans="1:2" x14ac:dyDescent="0.25">
      <c r="A74" s="3" t="s">
        <v>60</v>
      </c>
      <c r="B74" s="3" t="s">
        <v>65</v>
      </c>
    </row>
    <row r="75" spans="1:2" x14ac:dyDescent="0.25">
      <c r="A75" s="3" t="s">
        <v>60</v>
      </c>
      <c r="B75" s="3" t="s">
        <v>160</v>
      </c>
    </row>
    <row r="76" spans="1:2" x14ac:dyDescent="0.25">
      <c r="A76" s="3" t="s">
        <v>60</v>
      </c>
      <c r="B76" s="3" t="s">
        <v>66</v>
      </c>
    </row>
    <row r="77" spans="1:2" x14ac:dyDescent="0.25">
      <c r="A77" s="3" t="s">
        <v>60</v>
      </c>
      <c r="B77" s="3" t="s">
        <v>67</v>
      </c>
    </row>
    <row r="78" spans="1:2" x14ac:dyDescent="0.25">
      <c r="A78" s="3" t="s">
        <v>60</v>
      </c>
      <c r="B78" s="3" t="s">
        <v>68</v>
      </c>
    </row>
    <row r="79" spans="1:2" x14ac:dyDescent="0.25">
      <c r="A79" s="3" t="s">
        <v>60</v>
      </c>
      <c r="B79" s="3" t="s">
        <v>70</v>
      </c>
    </row>
    <row r="80" spans="1:2" x14ac:dyDescent="0.25">
      <c r="A80" s="3" t="s">
        <v>60</v>
      </c>
      <c r="B80" s="3" t="s">
        <v>71</v>
      </c>
    </row>
    <row r="81" spans="1:2" x14ac:dyDescent="0.25">
      <c r="A81" s="3" t="s">
        <v>60</v>
      </c>
      <c r="B81" s="3" t="s">
        <v>72</v>
      </c>
    </row>
    <row r="82" spans="1:2" x14ac:dyDescent="0.25">
      <c r="A82" s="3" t="s">
        <v>60</v>
      </c>
      <c r="B82" s="3" t="s">
        <v>73</v>
      </c>
    </row>
    <row r="83" spans="1:2" x14ac:dyDescent="0.25">
      <c r="A83" s="3" t="s">
        <v>60</v>
      </c>
      <c r="B83" s="3" t="s">
        <v>74</v>
      </c>
    </row>
    <row r="84" spans="1:2" x14ac:dyDescent="0.25">
      <c r="A84" s="3" t="s">
        <v>60</v>
      </c>
      <c r="B84" s="3" t="s">
        <v>75</v>
      </c>
    </row>
    <row r="85" spans="1:2" x14ac:dyDescent="0.25">
      <c r="A85" s="3" t="s">
        <v>60</v>
      </c>
      <c r="B85" s="3" t="s">
        <v>550</v>
      </c>
    </row>
    <row r="86" spans="1:2" x14ac:dyDescent="0.25">
      <c r="A86" s="3" t="s">
        <v>60</v>
      </c>
      <c r="B86" s="3" t="s">
        <v>76</v>
      </c>
    </row>
    <row r="87" spans="1:2" x14ac:dyDescent="0.25">
      <c r="A87" s="3" t="s">
        <v>60</v>
      </c>
      <c r="B87" s="3" t="s">
        <v>59</v>
      </c>
    </row>
    <row r="88" spans="1:2" x14ac:dyDescent="0.25">
      <c r="A88" s="3" t="s">
        <v>60</v>
      </c>
      <c r="B88" s="3" t="s">
        <v>115</v>
      </c>
    </row>
    <row r="89" spans="1:2" x14ac:dyDescent="0.25">
      <c r="A89" s="3" t="s">
        <v>60</v>
      </c>
      <c r="B89" s="3" t="s">
        <v>145</v>
      </c>
    </row>
    <row r="90" spans="1:2" x14ac:dyDescent="0.25">
      <c r="A90" s="3" t="s">
        <v>60</v>
      </c>
      <c r="B90" s="3" t="s">
        <v>69</v>
      </c>
    </row>
    <row r="91" spans="1:2" x14ac:dyDescent="0.25">
      <c r="A91" s="3" t="s">
        <v>60</v>
      </c>
      <c r="B91" s="3" t="s">
        <v>86</v>
      </c>
    </row>
    <row r="92" spans="1:2" x14ac:dyDescent="0.25">
      <c r="A92" s="3" t="s">
        <v>60</v>
      </c>
      <c r="B92" s="3" t="s">
        <v>135</v>
      </c>
    </row>
    <row r="93" spans="1:2" x14ac:dyDescent="0.25">
      <c r="A93" s="3" t="s">
        <v>60</v>
      </c>
      <c r="B93" s="3" t="s">
        <v>149</v>
      </c>
    </row>
    <row r="94" spans="1:2" x14ac:dyDescent="0.25">
      <c r="A94" s="3" t="s">
        <v>60</v>
      </c>
      <c r="B94" s="3" t="s">
        <v>152</v>
      </c>
    </row>
    <row r="95" spans="1:2" x14ac:dyDescent="0.25">
      <c r="A95" s="3" t="s">
        <v>60</v>
      </c>
      <c r="B95" s="3" t="s">
        <v>77</v>
      </c>
    </row>
    <row r="96" spans="1:2" x14ac:dyDescent="0.25">
      <c r="A96" s="3" t="s">
        <v>60</v>
      </c>
      <c r="B96" s="3" t="s">
        <v>78</v>
      </c>
    </row>
    <row r="97" spans="1:2" x14ac:dyDescent="0.25">
      <c r="A97" s="3" t="s">
        <v>60</v>
      </c>
      <c r="B97" s="3" t="s">
        <v>79</v>
      </c>
    </row>
    <row r="98" spans="1:2" x14ac:dyDescent="0.25">
      <c r="A98" s="3" t="s">
        <v>60</v>
      </c>
      <c r="B98" s="3" t="s">
        <v>973</v>
      </c>
    </row>
    <row r="99" spans="1:2" x14ac:dyDescent="0.25">
      <c r="A99" s="3" t="s">
        <v>60</v>
      </c>
      <c r="B99" s="3" t="s">
        <v>80</v>
      </c>
    </row>
    <row r="100" spans="1:2" x14ac:dyDescent="0.25">
      <c r="A100" s="3" t="s">
        <v>60</v>
      </c>
      <c r="B100" s="3" t="s">
        <v>81</v>
      </c>
    </row>
    <row r="101" spans="1:2" x14ac:dyDescent="0.25">
      <c r="A101" s="3" t="s">
        <v>60</v>
      </c>
      <c r="B101" s="3" t="s">
        <v>82</v>
      </c>
    </row>
    <row r="102" spans="1:2" x14ac:dyDescent="0.25">
      <c r="A102" s="3" t="s">
        <v>60</v>
      </c>
      <c r="B102" s="3" t="s">
        <v>83</v>
      </c>
    </row>
    <row r="103" spans="1:2" x14ac:dyDescent="0.25">
      <c r="A103" s="3" t="s">
        <v>60</v>
      </c>
      <c r="B103" s="3" t="s">
        <v>84</v>
      </c>
    </row>
    <row r="104" spans="1:2" x14ac:dyDescent="0.25">
      <c r="A104" s="3" t="s">
        <v>60</v>
      </c>
      <c r="B104" s="3" t="s">
        <v>85</v>
      </c>
    </row>
    <row r="105" spans="1:2" x14ac:dyDescent="0.25">
      <c r="A105" s="3" t="s">
        <v>60</v>
      </c>
      <c r="B105" s="3" t="s">
        <v>87</v>
      </c>
    </row>
    <row r="106" spans="1:2" x14ac:dyDescent="0.25">
      <c r="A106" s="3" t="s">
        <v>60</v>
      </c>
      <c r="B106" s="3" t="s">
        <v>88</v>
      </c>
    </row>
    <row r="107" spans="1:2" x14ac:dyDescent="0.25">
      <c r="A107" s="3" t="s">
        <v>60</v>
      </c>
      <c r="B107" s="3" t="s">
        <v>89</v>
      </c>
    </row>
    <row r="108" spans="1:2" x14ac:dyDescent="0.25">
      <c r="A108" s="3" t="s">
        <v>60</v>
      </c>
      <c r="B108" s="3" t="s">
        <v>90</v>
      </c>
    </row>
    <row r="109" spans="1:2" x14ac:dyDescent="0.25">
      <c r="A109" s="3" t="s">
        <v>60</v>
      </c>
      <c r="B109" s="3" t="s">
        <v>91</v>
      </c>
    </row>
    <row r="110" spans="1:2" x14ac:dyDescent="0.25">
      <c r="A110" s="3" t="s">
        <v>60</v>
      </c>
      <c r="B110" s="3" t="s">
        <v>1003</v>
      </c>
    </row>
    <row r="111" spans="1:2" x14ac:dyDescent="0.25">
      <c r="A111" s="3" t="s">
        <v>60</v>
      </c>
      <c r="B111" s="3" t="s">
        <v>92</v>
      </c>
    </row>
    <row r="112" spans="1:2" x14ac:dyDescent="0.25">
      <c r="A112" s="3" t="s">
        <v>60</v>
      </c>
      <c r="B112" s="3" t="s">
        <v>93</v>
      </c>
    </row>
    <row r="113" spans="1:2" x14ac:dyDescent="0.25">
      <c r="A113" s="3" t="s">
        <v>60</v>
      </c>
      <c r="B113" s="3" t="s">
        <v>94</v>
      </c>
    </row>
    <row r="114" spans="1:2" x14ac:dyDescent="0.25">
      <c r="A114" s="3" t="s">
        <v>60</v>
      </c>
      <c r="B114" s="3" t="s">
        <v>95</v>
      </c>
    </row>
    <row r="115" spans="1:2" x14ac:dyDescent="0.25">
      <c r="A115" s="3" t="s">
        <v>60</v>
      </c>
      <c r="B115" s="3" t="s">
        <v>28</v>
      </c>
    </row>
    <row r="116" spans="1:2" x14ac:dyDescent="0.25">
      <c r="A116" s="3" t="s">
        <v>60</v>
      </c>
      <c r="B116" s="3" t="s">
        <v>96</v>
      </c>
    </row>
    <row r="117" spans="1:2" x14ac:dyDescent="0.25">
      <c r="A117" s="3" t="s">
        <v>60</v>
      </c>
      <c r="B117" s="3" t="s">
        <v>97</v>
      </c>
    </row>
    <row r="118" spans="1:2" x14ac:dyDescent="0.25">
      <c r="A118" s="3" t="s">
        <v>60</v>
      </c>
      <c r="B118" s="3" t="s">
        <v>968</v>
      </c>
    </row>
    <row r="119" spans="1:2" x14ac:dyDescent="0.25">
      <c r="A119" s="3" t="s">
        <v>60</v>
      </c>
      <c r="B119" s="3" t="s">
        <v>98</v>
      </c>
    </row>
    <row r="120" spans="1:2" x14ac:dyDescent="0.25">
      <c r="A120" s="3" t="s">
        <v>60</v>
      </c>
      <c r="B120" s="3" t="s">
        <v>99</v>
      </c>
    </row>
    <row r="121" spans="1:2" x14ac:dyDescent="0.25">
      <c r="A121" s="3" t="s">
        <v>60</v>
      </c>
      <c r="B121" s="3" t="s">
        <v>100</v>
      </c>
    </row>
    <row r="122" spans="1:2" x14ac:dyDescent="0.25">
      <c r="A122" s="3" t="s">
        <v>60</v>
      </c>
      <c r="B122" s="3" t="s">
        <v>102</v>
      </c>
    </row>
    <row r="123" spans="1:2" x14ac:dyDescent="0.25">
      <c r="A123" s="3" t="s">
        <v>60</v>
      </c>
      <c r="B123" s="3" t="s">
        <v>103</v>
      </c>
    </row>
    <row r="124" spans="1:2" x14ac:dyDescent="0.25">
      <c r="A124" s="3" t="s">
        <v>60</v>
      </c>
      <c r="B124" s="3" t="s">
        <v>962</v>
      </c>
    </row>
    <row r="125" spans="1:2" x14ac:dyDescent="0.25">
      <c r="A125" s="3" t="s">
        <v>60</v>
      </c>
      <c r="B125" s="3" t="s">
        <v>104</v>
      </c>
    </row>
    <row r="126" spans="1:2" x14ac:dyDescent="0.25">
      <c r="A126" s="3" t="s">
        <v>60</v>
      </c>
      <c r="B126" s="3" t="s">
        <v>105</v>
      </c>
    </row>
    <row r="127" spans="1:2" x14ac:dyDescent="0.25">
      <c r="A127" s="3" t="s">
        <v>60</v>
      </c>
      <c r="B127" s="3" t="s">
        <v>111</v>
      </c>
    </row>
    <row r="128" spans="1:2" x14ac:dyDescent="0.25">
      <c r="A128" s="3" t="s">
        <v>60</v>
      </c>
      <c r="B128" s="3" t="s">
        <v>112</v>
      </c>
    </row>
    <row r="129" spans="1:2" x14ac:dyDescent="0.25">
      <c r="A129" s="3" t="s">
        <v>60</v>
      </c>
      <c r="B129" s="3" t="s">
        <v>106</v>
      </c>
    </row>
    <row r="130" spans="1:2" x14ac:dyDescent="0.25">
      <c r="A130" s="3" t="s">
        <v>60</v>
      </c>
      <c r="B130" s="3" t="s">
        <v>113</v>
      </c>
    </row>
    <row r="131" spans="1:2" x14ac:dyDescent="0.25">
      <c r="A131" s="3" t="s">
        <v>60</v>
      </c>
      <c r="B131" s="3" t="s">
        <v>107</v>
      </c>
    </row>
    <row r="132" spans="1:2" x14ac:dyDescent="0.25">
      <c r="A132" s="3" t="s">
        <v>60</v>
      </c>
      <c r="B132" s="3" t="s">
        <v>108</v>
      </c>
    </row>
    <row r="133" spans="1:2" x14ac:dyDescent="0.25">
      <c r="A133" s="3" t="s">
        <v>60</v>
      </c>
      <c r="B133" s="3" t="s">
        <v>109</v>
      </c>
    </row>
    <row r="134" spans="1:2" x14ac:dyDescent="0.25">
      <c r="A134" s="3" t="s">
        <v>60</v>
      </c>
      <c r="B134" s="3" t="s">
        <v>110</v>
      </c>
    </row>
    <row r="135" spans="1:2" x14ac:dyDescent="0.25">
      <c r="A135" s="3" t="s">
        <v>60</v>
      </c>
      <c r="B135" s="3" t="s">
        <v>114</v>
      </c>
    </row>
    <row r="136" spans="1:2" x14ac:dyDescent="0.25">
      <c r="A136" s="3" t="s">
        <v>60</v>
      </c>
      <c r="B136" s="3" t="s">
        <v>116</v>
      </c>
    </row>
    <row r="137" spans="1:2" x14ac:dyDescent="0.25">
      <c r="A137" s="3" t="s">
        <v>60</v>
      </c>
      <c r="B137" s="3" t="s">
        <v>117</v>
      </c>
    </row>
    <row r="138" spans="1:2" x14ac:dyDescent="0.25">
      <c r="A138" s="3" t="s">
        <v>60</v>
      </c>
      <c r="B138" s="3" t="s">
        <v>118</v>
      </c>
    </row>
    <row r="139" spans="1:2" x14ac:dyDescent="0.25">
      <c r="A139" s="3" t="s">
        <v>60</v>
      </c>
      <c r="B139" s="3" t="s">
        <v>119</v>
      </c>
    </row>
    <row r="140" spans="1:2" x14ac:dyDescent="0.25">
      <c r="A140" s="3" t="s">
        <v>60</v>
      </c>
      <c r="B140" s="3" t="s">
        <v>120</v>
      </c>
    </row>
    <row r="141" spans="1:2" x14ac:dyDescent="0.25">
      <c r="A141" s="3" t="s">
        <v>60</v>
      </c>
      <c r="B141" s="3" t="s">
        <v>121</v>
      </c>
    </row>
    <row r="142" spans="1:2" x14ac:dyDescent="0.25">
      <c r="A142" s="3" t="s">
        <v>60</v>
      </c>
      <c r="B142" s="3" t="s">
        <v>122</v>
      </c>
    </row>
    <row r="143" spans="1:2" x14ac:dyDescent="0.25">
      <c r="A143" s="3" t="s">
        <v>60</v>
      </c>
      <c r="B143" s="3" t="s">
        <v>123</v>
      </c>
    </row>
    <row r="144" spans="1:2" x14ac:dyDescent="0.25">
      <c r="A144" s="3" t="s">
        <v>60</v>
      </c>
      <c r="B144" s="3" t="s">
        <v>1010</v>
      </c>
    </row>
    <row r="145" spans="1:2" x14ac:dyDescent="0.25">
      <c r="A145" s="3" t="s">
        <v>60</v>
      </c>
      <c r="B145" s="3" t="s">
        <v>124</v>
      </c>
    </row>
    <row r="146" spans="1:2" x14ac:dyDescent="0.25">
      <c r="A146" s="3" t="s">
        <v>60</v>
      </c>
      <c r="B146" s="3" t="s">
        <v>125</v>
      </c>
    </row>
    <row r="147" spans="1:2" x14ac:dyDescent="0.25">
      <c r="A147" s="3" t="s">
        <v>60</v>
      </c>
      <c r="B147" s="3" t="s">
        <v>126</v>
      </c>
    </row>
    <row r="148" spans="1:2" x14ac:dyDescent="0.25">
      <c r="A148" s="3" t="s">
        <v>60</v>
      </c>
      <c r="B148" s="3" t="s">
        <v>1011</v>
      </c>
    </row>
    <row r="149" spans="1:2" x14ac:dyDescent="0.25">
      <c r="A149" s="3" t="s">
        <v>60</v>
      </c>
      <c r="B149" s="3" t="s">
        <v>127</v>
      </c>
    </row>
    <row r="150" spans="1:2" x14ac:dyDescent="0.25">
      <c r="A150" s="3" t="s">
        <v>60</v>
      </c>
      <c r="B150" s="3" t="s">
        <v>128</v>
      </c>
    </row>
    <row r="151" spans="1:2" x14ac:dyDescent="0.25">
      <c r="A151" s="3" t="s">
        <v>60</v>
      </c>
      <c r="B151" s="3" t="s">
        <v>129</v>
      </c>
    </row>
    <row r="152" spans="1:2" x14ac:dyDescent="0.25">
      <c r="A152" s="3" t="s">
        <v>60</v>
      </c>
      <c r="B152" s="3" t="s">
        <v>130</v>
      </c>
    </row>
    <row r="153" spans="1:2" x14ac:dyDescent="0.25">
      <c r="A153" s="3" t="s">
        <v>60</v>
      </c>
      <c r="B153" s="3" t="s">
        <v>131</v>
      </c>
    </row>
    <row r="154" spans="1:2" x14ac:dyDescent="0.25">
      <c r="A154" s="3" t="s">
        <v>60</v>
      </c>
      <c r="B154" s="3" t="s">
        <v>132</v>
      </c>
    </row>
    <row r="155" spans="1:2" x14ac:dyDescent="0.25">
      <c r="A155" s="3" t="s">
        <v>60</v>
      </c>
      <c r="B155" s="3" t="s">
        <v>133</v>
      </c>
    </row>
    <row r="156" spans="1:2" x14ac:dyDescent="0.25">
      <c r="A156" s="3" t="s">
        <v>60</v>
      </c>
      <c r="B156" s="3" t="s">
        <v>101</v>
      </c>
    </row>
    <row r="157" spans="1:2" x14ac:dyDescent="0.25">
      <c r="A157" s="3" t="s">
        <v>60</v>
      </c>
      <c r="B157" s="3" t="s">
        <v>136</v>
      </c>
    </row>
    <row r="158" spans="1:2" x14ac:dyDescent="0.25">
      <c r="A158" s="3" t="s">
        <v>60</v>
      </c>
      <c r="B158" s="3" t="s">
        <v>137</v>
      </c>
    </row>
    <row r="159" spans="1:2" x14ac:dyDescent="0.25">
      <c r="A159" s="3" t="s">
        <v>60</v>
      </c>
      <c r="B159" s="3" t="s">
        <v>138</v>
      </c>
    </row>
    <row r="160" spans="1:2" x14ac:dyDescent="0.25">
      <c r="A160" s="3" t="s">
        <v>60</v>
      </c>
      <c r="B160" s="3" t="s">
        <v>139</v>
      </c>
    </row>
    <row r="161" spans="1:2" x14ac:dyDescent="0.25">
      <c r="A161" s="3" t="s">
        <v>60</v>
      </c>
      <c r="B161" s="3" t="s">
        <v>154</v>
      </c>
    </row>
    <row r="162" spans="1:2" x14ac:dyDescent="0.25">
      <c r="A162" s="3" t="s">
        <v>60</v>
      </c>
      <c r="B162" s="3" t="s">
        <v>140</v>
      </c>
    </row>
    <row r="163" spans="1:2" x14ac:dyDescent="0.25">
      <c r="A163" s="3" t="s">
        <v>60</v>
      </c>
      <c r="B163" s="3" t="s">
        <v>141</v>
      </c>
    </row>
    <row r="164" spans="1:2" x14ac:dyDescent="0.25">
      <c r="A164" s="3" t="s">
        <v>60</v>
      </c>
      <c r="B164" s="3" t="s">
        <v>142</v>
      </c>
    </row>
    <row r="165" spans="1:2" x14ac:dyDescent="0.25">
      <c r="A165" s="3" t="s">
        <v>60</v>
      </c>
      <c r="B165" s="3" t="s">
        <v>143</v>
      </c>
    </row>
    <row r="166" spans="1:2" x14ac:dyDescent="0.25">
      <c r="A166" s="3" t="s">
        <v>60</v>
      </c>
      <c r="B166" s="3" t="s">
        <v>144</v>
      </c>
    </row>
    <row r="167" spans="1:2" x14ac:dyDescent="0.25">
      <c r="A167" s="3" t="s">
        <v>60</v>
      </c>
      <c r="B167" s="3" t="s">
        <v>134</v>
      </c>
    </row>
    <row r="168" spans="1:2" x14ac:dyDescent="0.25">
      <c r="A168" s="3" t="s">
        <v>60</v>
      </c>
      <c r="B168" s="3" t="s">
        <v>146</v>
      </c>
    </row>
    <row r="169" spans="1:2" x14ac:dyDescent="0.25">
      <c r="A169" s="3" t="s">
        <v>60</v>
      </c>
      <c r="B169" s="3" t="s">
        <v>147</v>
      </c>
    </row>
    <row r="170" spans="1:2" x14ac:dyDescent="0.25">
      <c r="A170" s="3" t="s">
        <v>60</v>
      </c>
      <c r="B170" s="3" t="s">
        <v>148</v>
      </c>
    </row>
    <row r="171" spans="1:2" x14ac:dyDescent="0.25">
      <c r="A171" s="3" t="s">
        <v>60</v>
      </c>
      <c r="B171" s="3" t="s">
        <v>974</v>
      </c>
    </row>
    <row r="172" spans="1:2" x14ac:dyDescent="0.25">
      <c r="A172" s="3" t="s">
        <v>60</v>
      </c>
      <c r="B172" s="3" t="s">
        <v>150</v>
      </c>
    </row>
    <row r="173" spans="1:2" x14ac:dyDescent="0.25">
      <c r="A173" s="3" t="s">
        <v>60</v>
      </c>
      <c r="B173" s="3" t="s">
        <v>151</v>
      </c>
    </row>
    <row r="174" spans="1:2" x14ac:dyDescent="0.25">
      <c r="A174" s="3" t="s">
        <v>60</v>
      </c>
      <c r="B174" s="3" t="s">
        <v>153</v>
      </c>
    </row>
    <row r="175" spans="1:2" x14ac:dyDescent="0.25">
      <c r="A175" s="3" t="s">
        <v>60</v>
      </c>
      <c r="B175" s="3" t="s">
        <v>155</v>
      </c>
    </row>
    <row r="176" spans="1:2" x14ac:dyDescent="0.25">
      <c r="A176" s="3" t="s">
        <v>60</v>
      </c>
      <c r="B176" s="3" t="s">
        <v>156</v>
      </c>
    </row>
    <row r="177" spans="1:2" x14ac:dyDescent="0.25">
      <c r="A177" s="3" t="s">
        <v>60</v>
      </c>
      <c r="B177" s="3" t="s">
        <v>157</v>
      </c>
    </row>
    <row r="178" spans="1:2" x14ac:dyDescent="0.25">
      <c r="A178" s="3" t="s">
        <v>60</v>
      </c>
      <c r="B178" s="3" t="s">
        <v>158</v>
      </c>
    </row>
    <row r="179" spans="1:2" x14ac:dyDescent="0.25">
      <c r="A179" s="3" t="s">
        <v>60</v>
      </c>
      <c r="B179" s="3" t="s">
        <v>159</v>
      </c>
    </row>
    <row r="180" spans="1:2" x14ac:dyDescent="0.25">
      <c r="A180" s="3" t="s">
        <v>60</v>
      </c>
      <c r="B180" s="3" t="s">
        <v>161</v>
      </c>
    </row>
    <row r="181" spans="1:2" x14ac:dyDescent="0.25">
      <c r="A181" s="3" t="s">
        <v>60</v>
      </c>
      <c r="B181" s="3" t="s">
        <v>1007</v>
      </c>
    </row>
    <row r="182" spans="1:2" x14ac:dyDescent="0.25">
      <c r="A182" s="3" t="s">
        <v>60</v>
      </c>
      <c r="B182" s="3" t="s">
        <v>162</v>
      </c>
    </row>
    <row r="183" spans="1:2" x14ac:dyDescent="0.25">
      <c r="A183" s="3" t="s">
        <v>60</v>
      </c>
      <c r="B183" s="3" t="s">
        <v>163</v>
      </c>
    </row>
    <row r="184" spans="1:2" x14ac:dyDescent="0.25">
      <c r="A184" s="3" t="s">
        <v>60</v>
      </c>
      <c r="B184" s="3" t="s">
        <v>1009</v>
      </c>
    </row>
    <row r="185" spans="1:2" x14ac:dyDescent="0.25">
      <c r="A185" s="3" t="s">
        <v>60</v>
      </c>
      <c r="B185" s="3" t="s">
        <v>164</v>
      </c>
    </row>
    <row r="186" spans="1:2" x14ac:dyDescent="0.25">
      <c r="A186" s="3" t="s">
        <v>166</v>
      </c>
      <c r="B186" s="3" t="s">
        <v>165</v>
      </c>
    </row>
    <row r="187" spans="1:2" x14ac:dyDescent="0.25">
      <c r="A187" s="3" t="s">
        <v>166</v>
      </c>
      <c r="B187" s="3" t="s">
        <v>167</v>
      </c>
    </row>
    <row r="188" spans="1:2" x14ac:dyDescent="0.25">
      <c r="A188" s="3" t="s">
        <v>166</v>
      </c>
      <c r="B188" s="3" t="s">
        <v>168</v>
      </c>
    </row>
    <row r="189" spans="1:2" x14ac:dyDescent="0.25">
      <c r="A189" s="3" t="s">
        <v>166</v>
      </c>
      <c r="B189" s="3" t="s">
        <v>169</v>
      </c>
    </row>
    <row r="190" spans="1:2" x14ac:dyDescent="0.25">
      <c r="A190" s="3" t="s">
        <v>166</v>
      </c>
      <c r="B190" s="3" t="s">
        <v>170</v>
      </c>
    </row>
    <row r="191" spans="1:2" x14ac:dyDescent="0.25">
      <c r="A191" s="3" t="s">
        <v>166</v>
      </c>
      <c r="B191" s="3" t="s">
        <v>171</v>
      </c>
    </row>
    <row r="192" spans="1:2" x14ac:dyDescent="0.25">
      <c r="A192" s="3" t="s">
        <v>166</v>
      </c>
      <c r="B192" s="3" t="s">
        <v>172</v>
      </c>
    </row>
    <row r="193" spans="1:2" x14ac:dyDescent="0.25">
      <c r="A193" s="3" t="s">
        <v>166</v>
      </c>
      <c r="B193" s="3" t="s">
        <v>173</v>
      </c>
    </row>
    <row r="194" spans="1:2" x14ac:dyDescent="0.25">
      <c r="A194" s="3" t="s">
        <v>166</v>
      </c>
      <c r="B194" s="3" t="s">
        <v>174</v>
      </c>
    </row>
    <row r="195" spans="1:2" x14ac:dyDescent="0.25">
      <c r="A195" s="3" t="s">
        <v>166</v>
      </c>
      <c r="B195" s="3" t="s">
        <v>175</v>
      </c>
    </row>
    <row r="196" spans="1:2" x14ac:dyDescent="0.25">
      <c r="A196" s="3" t="s">
        <v>166</v>
      </c>
      <c r="B196" s="3" t="s">
        <v>176</v>
      </c>
    </row>
    <row r="197" spans="1:2" x14ac:dyDescent="0.25">
      <c r="A197" s="3" t="s">
        <v>166</v>
      </c>
      <c r="B197" s="3" t="s">
        <v>177</v>
      </c>
    </row>
    <row r="198" spans="1:2" x14ac:dyDescent="0.25">
      <c r="A198" s="3" t="s">
        <v>166</v>
      </c>
      <c r="B198" s="3" t="s">
        <v>178</v>
      </c>
    </row>
    <row r="199" spans="1:2" x14ac:dyDescent="0.25">
      <c r="A199" s="3" t="s">
        <v>166</v>
      </c>
      <c r="B199" s="3" t="s">
        <v>179</v>
      </c>
    </row>
    <row r="200" spans="1:2" x14ac:dyDescent="0.25">
      <c r="A200" s="3" t="s">
        <v>166</v>
      </c>
      <c r="B200" s="3" t="s">
        <v>180</v>
      </c>
    </row>
    <row r="201" spans="1:2" x14ac:dyDescent="0.25">
      <c r="A201" s="3" t="s">
        <v>182</v>
      </c>
      <c r="B201" s="3" t="s">
        <v>181</v>
      </c>
    </row>
    <row r="202" spans="1:2" x14ac:dyDescent="0.25">
      <c r="A202" s="3" t="s">
        <v>182</v>
      </c>
      <c r="B202" s="3" t="s">
        <v>183</v>
      </c>
    </row>
    <row r="203" spans="1:2" x14ac:dyDescent="0.25">
      <c r="A203" s="3" t="s">
        <v>182</v>
      </c>
      <c r="B203" s="3" t="s">
        <v>192</v>
      </c>
    </row>
    <row r="204" spans="1:2" x14ac:dyDescent="0.25">
      <c r="A204" s="3" t="s">
        <v>182</v>
      </c>
      <c r="B204" s="3" t="s">
        <v>184</v>
      </c>
    </row>
    <row r="205" spans="1:2" x14ac:dyDescent="0.25">
      <c r="A205" s="3" t="s">
        <v>182</v>
      </c>
      <c r="B205" s="3" t="s">
        <v>185</v>
      </c>
    </row>
    <row r="206" spans="1:2" x14ac:dyDescent="0.25">
      <c r="A206" s="3" t="s">
        <v>182</v>
      </c>
      <c r="B206" s="3" t="s">
        <v>187</v>
      </c>
    </row>
    <row r="207" spans="1:2" x14ac:dyDescent="0.25">
      <c r="A207" s="3" t="s">
        <v>182</v>
      </c>
      <c r="B207" s="3" t="s">
        <v>186</v>
      </c>
    </row>
    <row r="208" spans="1:2" x14ac:dyDescent="0.25">
      <c r="A208" s="3" t="s">
        <v>182</v>
      </c>
      <c r="B208" s="3" t="s">
        <v>190</v>
      </c>
    </row>
    <row r="209" spans="1:2" x14ac:dyDescent="0.25">
      <c r="A209" s="3" t="s">
        <v>182</v>
      </c>
      <c r="B209" s="3" t="s">
        <v>189</v>
      </c>
    </row>
    <row r="210" spans="1:2" x14ac:dyDescent="0.25">
      <c r="A210" s="3" t="s">
        <v>182</v>
      </c>
      <c r="B210" s="3" t="s">
        <v>191</v>
      </c>
    </row>
    <row r="211" spans="1:2" x14ac:dyDescent="0.25">
      <c r="A211" s="3" t="s">
        <v>182</v>
      </c>
      <c r="B211" s="3" t="s">
        <v>188</v>
      </c>
    </row>
    <row r="212" spans="1:2" x14ac:dyDescent="0.25">
      <c r="A212" s="3" t="s">
        <v>182</v>
      </c>
      <c r="B212" s="3" t="s">
        <v>193</v>
      </c>
    </row>
    <row r="213" spans="1:2" x14ac:dyDescent="0.25">
      <c r="A213" s="3" t="s">
        <v>195</v>
      </c>
      <c r="B213" s="3" t="s">
        <v>194</v>
      </c>
    </row>
    <row r="214" spans="1:2" x14ac:dyDescent="0.25">
      <c r="A214" s="3" t="s">
        <v>1046</v>
      </c>
      <c r="B214" s="3" t="s">
        <v>1045</v>
      </c>
    </row>
    <row r="215" spans="1:2" x14ac:dyDescent="0.25">
      <c r="A215" s="3" t="s">
        <v>1040</v>
      </c>
      <c r="B215" s="3" t="s">
        <v>1039</v>
      </c>
    </row>
    <row r="216" spans="1:2" x14ac:dyDescent="0.25">
      <c r="A216" s="3" t="s">
        <v>197</v>
      </c>
      <c r="B216" s="3" t="s">
        <v>198</v>
      </c>
    </row>
    <row r="217" spans="1:2" x14ac:dyDescent="0.25">
      <c r="A217" s="3" t="s">
        <v>197</v>
      </c>
      <c r="B217" s="3" t="s">
        <v>200</v>
      </c>
    </row>
    <row r="218" spans="1:2" x14ac:dyDescent="0.25">
      <c r="A218" s="3" t="s">
        <v>197</v>
      </c>
      <c r="B218" s="3" t="s">
        <v>199</v>
      </c>
    </row>
    <row r="219" spans="1:2" x14ac:dyDescent="0.25">
      <c r="A219" s="3" t="s">
        <v>197</v>
      </c>
      <c r="B219" s="3" t="s">
        <v>201</v>
      </c>
    </row>
    <row r="220" spans="1:2" x14ac:dyDescent="0.25">
      <c r="A220" s="3" t="s">
        <v>197</v>
      </c>
      <c r="B220" s="3" t="s">
        <v>196</v>
      </c>
    </row>
    <row r="221" spans="1:2" x14ac:dyDescent="0.25">
      <c r="A221" s="3" t="s">
        <v>197</v>
      </c>
      <c r="B221" s="3" t="s">
        <v>208</v>
      </c>
    </row>
    <row r="222" spans="1:2" x14ac:dyDescent="0.25">
      <c r="A222" s="3" t="s">
        <v>197</v>
      </c>
      <c r="B222" s="3" t="s">
        <v>202</v>
      </c>
    </row>
    <row r="223" spans="1:2" x14ac:dyDescent="0.25">
      <c r="A223" s="3" t="s">
        <v>197</v>
      </c>
      <c r="B223" s="3" t="s">
        <v>203</v>
      </c>
    </row>
    <row r="224" spans="1:2" x14ac:dyDescent="0.25">
      <c r="A224" s="3" t="s">
        <v>197</v>
      </c>
      <c r="B224" s="3" t="s">
        <v>205</v>
      </c>
    </row>
    <row r="225" spans="1:2" x14ac:dyDescent="0.25">
      <c r="A225" s="3" t="s">
        <v>197</v>
      </c>
      <c r="B225" s="3" t="s">
        <v>206</v>
      </c>
    </row>
    <row r="226" spans="1:2" x14ac:dyDescent="0.25">
      <c r="A226" s="3" t="s">
        <v>197</v>
      </c>
      <c r="B226" s="3" t="s">
        <v>207</v>
      </c>
    </row>
    <row r="227" spans="1:2" x14ac:dyDescent="0.25">
      <c r="A227" s="3" t="s">
        <v>197</v>
      </c>
      <c r="B227" s="3" t="s">
        <v>209</v>
      </c>
    </row>
    <row r="228" spans="1:2" x14ac:dyDescent="0.25">
      <c r="A228" s="3" t="s">
        <v>197</v>
      </c>
      <c r="B228" s="3" t="s">
        <v>211</v>
      </c>
    </row>
    <row r="229" spans="1:2" x14ac:dyDescent="0.25">
      <c r="A229" s="3" t="s">
        <v>197</v>
      </c>
      <c r="B229" s="3" t="s">
        <v>212</v>
      </c>
    </row>
    <row r="230" spans="1:2" x14ac:dyDescent="0.25">
      <c r="A230" s="3" t="s">
        <v>197</v>
      </c>
      <c r="B230" s="3" t="s">
        <v>213</v>
      </c>
    </row>
    <row r="231" spans="1:2" x14ac:dyDescent="0.25">
      <c r="A231" s="3" t="s">
        <v>197</v>
      </c>
      <c r="B231" s="3" t="s">
        <v>214</v>
      </c>
    </row>
    <row r="232" spans="1:2" x14ac:dyDescent="0.25">
      <c r="A232" s="3" t="s">
        <v>197</v>
      </c>
      <c r="B232" s="3" t="s">
        <v>215</v>
      </c>
    </row>
    <row r="233" spans="1:2" x14ac:dyDescent="0.25">
      <c r="A233" s="3" t="s">
        <v>197</v>
      </c>
      <c r="B233" s="3" t="s">
        <v>216</v>
      </c>
    </row>
    <row r="234" spans="1:2" x14ac:dyDescent="0.25">
      <c r="A234" s="3" t="s">
        <v>197</v>
      </c>
      <c r="B234" s="3" t="s">
        <v>217</v>
      </c>
    </row>
    <row r="235" spans="1:2" x14ac:dyDescent="0.25">
      <c r="A235" s="3" t="s">
        <v>197</v>
      </c>
      <c r="B235" s="3" t="s">
        <v>221</v>
      </c>
    </row>
    <row r="236" spans="1:2" x14ac:dyDescent="0.25">
      <c r="A236" s="3" t="s">
        <v>197</v>
      </c>
      <c r="B236" s="3" t="s">
        <v>219</v>
      </c>
    </row>
    <row r="237" spans="1:2" x14ac:dyDescent="0.25">
      <c r="A237" s="3" t="s">
        <v>197</v>
      </c>
      <c r="B237" s="3" t="s">
        <v>220</v>
      </c>
    </row>
    <row r="238" spans="1:2" x14ac:dyDescent="0.25">
      <c r="A238" s="3" t="s">
        <v>197</v>
      </c>
      <c r="B238" s="3" t="s">
        <v>222</v>
      </c>
    </row>
    <row r="239" spans="1:2" x14ac:dyDescent="0.25">
      <c r="A239" s="3" t="s">
        <v>197</v>
      </c>
      <c r="B239" s="3" t="s">
        <v>218</v>
      </c>
    </row>
    <row r="240" spans="1:2" x14ac:dyDescent="0.25">
      <c r="A240" s="3" t="s">
        <v>197</v>
      </c>
      <c r="B240" s="3" t="s">
        <v>210</v>
      </c>
    </row>
    <row r="241" spans="1:2" x14ac:dyDescent="0.25">
      <c r="A241" s="3" t="s">
        <v>197</v>
      </c>
      <c r="B241" s="3" t="s">
        <v>223</v>
      </c>
    </row>
    <row r="242" spans="1:2" x14ac:dyDescent="0.25">
      <c r="A242" s="3" t="s">
        <v>197</v>
      </c>
      <c r="B242" s="3" t="s">
        <v>204</v>
      </c>
    </row>
    <row r="243" spans="1:2" x14ac:dyDescent="0.25">
      <c r="A243" s="3" t="s">
        <v>197</v>
      </c>
      <c r="B243" s="3" t="s">
        <v>224</v>
      </c>
    </row>
    <row r="244" spans="1:2" x14ac:dyDescent="0.25">
      <c r="A244" s="3" t="s">
        <v>226</v>
      </c>
      <c r="B244" s="3" t="s">
        <v>225</v>
      </c>
    </row>
    <row r="245" spans="1:2" x14ac:dyDescent="0.25">
      <c r="A245" s="3" t="s">
        <v>226</v>
      </c>
      <c r="B245" s="3" t="s">
        <v>228</v>
      </c>
    </row>
    <row r="246" spans="1:2" x14ac:dyDescent="0.25">
      <c r="A246" s="3" t="s">
        <v>226</v>
      </c>
      <c r="B246" s="3" t="s">
        <v>227</v>
      </c>
    </row>
    <row r="247" spans="1:2" x14ac:dyDescent="0.25">
      <c r="A247" s="3" t="s">
        <v>226</v>
      </c>
      <c r="B247" s="3" t="s">
        <v>951</v>
      </c>
    </row>
    <row r="248" spans="1:2" x14ac:dyDescent="0.25">
      <c r="A248" s="3" t="s">
        <v>226</v>
      </c>
      <c r="B248" s="3" t="s">
        <v>230</v>
      </c>
    </row>
    <row r="249" spans="1:2" x14ac:dyDescent="0.25">
      <c r="A249" s="3" t="s">
        <v>226</v>
      </c>
      <c r="B249" s="3" t="s">
        <v>229</v>
      </c>
    </row>
    <row r="250" spans="1:2" x14ac:dyDescent="0.25">
      <c r="A250" s="3" t="s">
        <v>226</v>
      </c>
      <c r="B250" s="3" t="s">
        <v>231</v>
      </c>
    </row>
    <row r="251" spans="1:2" x14ac:dyDescent="0.25">
      <c r="A251" s="3" t="s">
        <v>226</v>
      </c>
      <c r="B251" s="3" t="s">
        <v>1014</v>
      </c>
    </row>
    <row r="252" spans="1:2" x14ac:dyDescent="0.25">
      <c r="A252" s="3" t="s">
        <v>226</v>
      </c>
      <c r="B252" s="3" t="s">
        <v>242</v>
      </c>
    </row>
    <row r="253" spans="1:2" x14ac:dyDescent="0.25">
      <c r="A253" s="3" t="s">
        <v>226</v>
      </c>
      <c r="B253" s="3" t="s">
        <v>1018</v>
      </c>
    </row>
    <row r="254" spans="1:2" x14ac:dyDescent="0.25">
      <c r="A254" s="3" t="s">
        <v>226</v>
      </c>
      <c r="B254" s="3" t="s">
        <v>232</v>
      </c>
    </row>
    <row r="255" spans="1:2" x14ac:dyDescent="0.25">
      <c r="A255" s="3" t="s">
        <v>226</v>
      </c>
      <c r="B255" s="3" t="s">
        <v>234</v>
      </c>
    </row>
    <row r="256" spans="1:2" x14ac:dyDescent="0.25">
      <c r="A256" s="3" t="s">
        <v>226</v>
      </c>
      <c r="B256" s="3" t="s">
        <v>236</v>
      </c>
    </row>
    <row r="257" spans="1:2" x14ac:dyDescent="0.25">
      <c r="A257" s="3" t="s">
        <v>226</v>
      </c>
      <c r="B257" s="3" t="s">
        <v>237</v>
      </c>
    </row>
    <row r="258" spans="1:2" x14ac:dyDescent="0.25">
      <c r="A258" s="3" t="s">
        <v>226</v>
      </c>
      <c r="B258" s="3" t="s">
        <v>1017</v>
      </c>
    </row>
    <row r="259" spans="1:2" x14ac:dyDescent="0.25">
      <c r="A259" s="3" t="s">
        <v>226</v>
      </c>
      <c r="B259" s="3" t="s">
        <v>235</v>
      </c>
    </row>
    <row r="260" spans="1:2" x14ac:dyDescent="0.25">
      <c r="A260" s="3" t="s">
        <v>226</v>
      </c>
      <c r="B260" s="3" t="s">
        <v>948</v>
      </c>
    </row>
    <row r="261" spans="1:2" x14ac:dyDescent="0.25">
      <c r="A261" s="3" t="s">
        <v>226</v>
      </c>
      <c r="B261" s="3" t="s">
        <v>947</v>
      </c>
    </row>
    <row r="262" spans="1:2" x14ac:dyDescent="0.25">
      <c r="A262" s="3" t="s">
        <v>226</v>
      </c>
      <c r="B262" s="3" t="s">
        <v>238</v>
      </c>
    </row>
    <row r="263" spans="1:2" x14ac:dyDescent="0.25">
      <c r="A263" s="3" t="s">
        <v>226</v>
      </c>
      <c r="B263" s="3" t="s">
        <v>240</v>
      </c>
    </row>
    <row r="264" spans="1:2" x14ac:dyDescent="0.25">
      <c r="A264" s="3" t="s">
        <v>226</v>
      </c>
      <c r="B264" s="3" t="s">
        <v>241</v>
      </c>
    </row>
    <row r="265" spans="1:2" x14ac:dyDescent="0.25">
      <c r="A265" s="3" t="s">
        <v>226</v>
      </c>
      <c r="B265" s="3" t="s">
        <v>243</v>
      </c>
    </row>
    <row r="266" spans="1:2" x14ac:dyDescent="0.25">
      <c r="A266" s="3" t="s">
        <v>226</v>
      </c>
      <c r="B266" s="3" t="s">
        <v>984</v>
      </c>
    </row>
    <row r="267" spans="1:2" x14ac:dyDescent="0.25">
      <c r="A267" s="3" t="s">
        <v>226</v>
      </c>
      <c r="B267" s="3" t="s">
        <v>963</v>
      </c>
    </row>
    <row r="268" spans="1:2" x14ac:dyDescent="0.25">
      <c r="A268" s="3" t="s">
        <v>226</v>
      </c>
      <c r="B268" s="3" t="s">
        <v>244</v>
      </c>
    </row>
    <row r="269" spans="1:2" x14ac:dyDescent="0.25">
      <c r="A269" s="3" t="s">
        <v>226</v>
      </c>
      <c r="B269" s="3" t="s">
        <v>1013</v>
      </c>
    </row>
    <row r="270" spans="1:2" x14ac:dyDescent="0.25">
      <c r="A270" s="3" t="s">
        <v>226</v>
      </c>
      <c r="B270" s="3" t="s">
        <v>245</v>
      </c>
    </row>
    <row r="271" spans="1:2" x14ac:dyDescent="0.25">
      <c r="A271" s="3" t="s">
        <v>226</v>
      </c>
      <c r="B271" s="3" t="s">
        <v>965</v>
      </c>
    </row>
    <row r="272" spans="1:2" x14ac:dyDescent="0.25">
      <c r="A272" s="3" t="s">
        <v>226</v>
      </c>
      <c r="B272" s="3" t="s">
        <v>239</v>
      </c>
    </row>
    <row r="273" spans="1:2" x14ac:dyDescent="0.25">
      <c r="A273" s="3" t="s">
        <v>226</v>
      </c>
      <c r="B273" s="3" t="s">
        <v>1019</v>
      </c>
    </row>
    <row r="274" spans="1:2" x14ac:dyDescent="0.25">
      <c r="A274" s="3" t="s">
        <v>226</v>
      </c>
      <c r="B274" s="3" t="s">
        <v>233</v>
      </c>
    </row>
    <row r="275" spans="1:2" x14ac:dyDescent="0.25">
      <c r="A275" s="3" t="s">
        <v>226</v>
      </c>
      <c r="B275" s="3" t="s">
        <v>246</v>
      </c>
    </row>
    <row r="276" spans="1:2" x14ac:dyDescent="0.25">
      <c r="A276" s="3" t="s">
        <v>1030</v>
      </c>
      <c r="B276" s="3" t="s">
        <v>1029</v>
      </c>
    </row>
    <row r="277" spans="1:2" x14ac:dyDescent="0.25">
      <c r="A277" s="3" t="s">
        <v>248</v>
      </c>
      <c r="B277" s="3" t="s">
        <v>969</v>
      </c>
    </row>
    <row r="278" spans="1:2" x14ac:dyDescent="0.25">
      <c r="A278" s="3" t="s">
        <v>248</v>
      </c>
      <c r="B278" s="3" t="s">
        <v>247</v>
      </c>
    </row>
    <row r="279" spans="1:2" x14ac:dyDescent="0.25">
      <c r="A279" s="3" t="s">
        <v>248</v>
      </c>
      <c r="B279" s="3" t="s">
        <v>249</v>
      </c>
    </row>
    <row r="280" spans="1:2" x14ac:dyDescent="0.25">
      <c r="A280" s="3" t="s">
        <v>248</v>
      </c>
      <c r="B280" s="3" t="s">
        <v>250</v>
      </c>
    </row>
    <row r="281" spans="1:2" x14ac:dyDescent="0.25">
      <c r="A281" s="3" t="s">
        <v>248</v>
      </c>
      <c r="B281" s="3" t="s">
        <v>251</v>
      </c>
    </row>
    <row r="282" spans="1:2" x14ac:dyDescent="0.25">
      <c r="A282" s="3" t="s">
        <v>248</v>
      </c>
      <c r="B282" s="3" t="s">
        <v>252</v>
      </c>
    </row>
    <row r="283" spans="1:2" x14ac:dyDescent="0.25">
      <c r="A283" s="3" t="s">
        <v>248</v>
      </c>
      <c r="B283" s="3" t="s">
        <v>253</v>
      </c>
    </row>
    <row r="284" spans="1:2" x14ac:dyDescent="0.25">
      <c r="A284" s="3" t="s">
        <v>255</v>
      </c>
      <c r="B284" s="3" t="s">
        <v>254</v>
      </c>
    </row>
    <row r="285" spans="1:2" x14ac:dyDescent="0.25">
      <c r="A285" s="3" t="s">
        <v>255</v>
      </c>
      <c r="B285" s="3" t="s">
        <v>257</v>
      </c>
    </row>
    <row r="286" spans="1:2" x14ac:dyDescent="0.25">
      <c r="A286" s="3" t="s">
        <v>255</v>
      </c>
      <c r="B286" s="3" t="s">
        <v>1008</v>
      </c>
    </row>
    <row r="287" spans="1:2" x14ac:dyDescent="0.25">
      <c r="A287" s="3" t="s">
        <v>255</v>
      </c>
      <c r="B287" s="3" t="s">
        <v>256</v>
      </c>
    </row>
    <row r="288" spans="1:2" x14ac:dyDescent="0.25">
      <c r="A288" s="3" t="s">
        <v>259</v>
      </c>
      <c r="B288" s="3" t="s">
        <v>260</v>
      </c>
    </row>
    <row r="289" spans="1:2" x14ac:dyDescent="0.25">
      <c r="A289" s="3" t="s">
        <v>259</v>
      </c>
      <c r="B289" s="3" t="s">
        <v>261</v>
      </c>
    </row>
    <row r="290" spans="1:2" x14ac:dyDescent="0.25">
      <c r="A290" s="3" t="s">
        <v>259</v>
      </c>
      <c r="B290" s="3" t="s">
        <v>267</v>
      </c>
    </row>
    <row r="291" spans="1:2" x14ac:dyDescent="0.25">
      <c r="A291" s="3" t="s">
        <v>259</v>
      </c>
      <c r="B291" s="3" t="s">
        <v>265</v>
      </c>
    </row>
    <row r="292" spans="1:2" x14ac:dyDescent="0.25">
      <c r="A292" s="3" t="s">
        <v>259</v>
      </c>
      <c r="B292" s="3" t="s">
        <v>262</v>
      </c>
    </row>
    <row r="293" spans="1:2" x14ac:dyDescent="0.25">
      <c r="A293" s="3" t="s">
        <v>259</v>
      </c>
      <c r="B293" s="3" t="s">
        <v>263</v>
      </c>
    </row>
    <row r="294" spans="1:2" x14ac:dyDescent="0.25">
      <c r="A294" s="3" t="s">
        <v>259</v>
      </c>
      <c r="B294" s="3" t="s">
        <v>264</v>
      </c>
    </row>
    <row r="295" spans="1:2" x14ac:dyDescent="0.25">
      <c r="A295" s="3" t="s">
        <v>259</v>
      </c>
      <c r="B295" s="3" t="s">
        <v>266</v>
      </c>
    </row>
    <row r="296" spans="1:2" x14ac:dyDescent="0.25">
      <c r="A296" s="3" t="s">
        <v>259</v>
      </c>
      <c r="B296" s="3" t="s">
        <v>268</v>
      </c>
    </row>
    <row r="297" spans="1:2" x14ac:dyDescent="0.25">
      <c r="A297" s="3" t="s">
        <v>259</v>
      </c>
      <c r="B297" s="3" t="s">
        <v>270</v>
      </c>
    </row>
    <row r="298" spans="1:2" x14ac:dyDescent="0.25">
      <c r="A298" s="3" t="s">
        <v>259</v>
      </c>
      <c r="B298" s="3" t="s">
        <v>282</v>
      </c>
    </row>
    <row r="299" spans="1:2" x14ac:dyDescent="0.25">
      <c r="A299" s="3" t="s">
        <v>259</v>
      </c>
      <c r="B299" s="3" t="s">
        <v>269</v>
      </c>
    </row>
    <row r="300" spans="1:2" x14ac:dyDescent="0.25">
      <c r="A300" s="3" t="s">
        <v>259</v>
      </c>
      <c r="B300" s="3" t="s">
        <v>271</v>
      </c>
    </row>
    <row r="301" spans="1:2" x14ac:dyDescent="0.25">
      <c r="A301" s="3" t="s">
        <v>259</v>
      </c>
      <c r="B301" s="3" t="s">
        <v>975</v>
      </c>
    </row>
    <row r="302" spans="1:2" x14ac:dyDescent="0.25">
      <c r="A302" s="3" t="s">
        <v>259</v>
      </c>
      <c r="B302" s="3" t="s">
        <v>972</v>
      </c>
    </row>
    <row r="303" spans="1:2" x14ac:dyDescent="0.25">
      <c r="A303" s="3" t="s">
        <v>259</v>
      </c>
      <c r="B303" s="3" t="s">
        <v>272</v>
      </c>
    </row>
    <row r="304" spans="1:2" x14ac:dyDescent="0.25">
      <c r="A304" s="3" t="s">
        <v>259</v>
      </c>
      <c r="B304" s="3" t="s">
        <v>273</v>
      </c>
    </row>
    <row r="305" spans="1:2" x14ac:dyDescent="0.25">
      <c r="A305" s="3" t="s">
        <v>259</v>
      </c>
      <c r="B305" s="3" t="s">
        <v>275</v>
      </c>
    </row>
    <row r="306" spans="1:2" x14ac:dyDescent="0.25">
      <c r="A306" s="3" t="s">
        <v>259</v>
      </c>
      <c r="B306" s="3" t="s">
        <v>276</v>
      </c>
    </row>
    <row r="307" spans="1:2" x14ac:dyDescent="0.25">
      <c r="A307" s="3" t="s">
        <v>259</v>
      </c>
      <c r="B307" s="3" t="s">
        <v>277</v>
      </c>
    </row>
    <row r="308" spans="1:2" x14ac:dyDescent="0.25">
      <c r="A308" s="3" t="s">
        <v>259</v>
      </c>
      <c r="B308" s="3" t="s">
        <v>278</v>
      </c>
    </row>
    <row r="309" spans="1:2" x14ac:dyDescent="0.25">
      <c r="A309" s="3" t="s">
        <v>259</v>
      </c>
      <c r="B309" s="3" t="s">
        <v>279</v>
      </c>
    </row>
    <row r="310" spans="1:2" x14ac:dyDescent="0.25">
      <c r="A310" s="3" t="s">
        <v>259</v>
      </c>
      <c r="B310" s="3" t="s">
        <v>280</v>
      </c>
    </row>
    <row r="311" spans="1:2" x14ac:dyDescent="0.25">
      <c r="A311" s="3" t="s">
        <v>259</v>
      </c>
      <c r="B311" s="3" t="s">
        <v>281</v>
      </c>
    </row>
    <row r="312" spans="1:2" x14ac:dyDescent="0.25">
      <c r="A312" s="3" t="s">
        <v>259</v>
      </c>
      <c r="B312" s="3" t="s">
        <v>283</v>
      </c>
    </row>
    <row r="313" spans="1:2" x14ac:dyDescent="0.25">
      <c r="A313" s="3" t="s">
        <v>259</v>
      </c>
      <c r="B313" s="3" t="s">
        <v>284</v>
      </c>
    </row>
    <row r="314" spans="1:2" x14ac:dyDescent="0.25">
      <c r="A314" s="3" t="s">
        <v>259</v>
      </c>
      <c r="B314" s="3" t="s">
        <v>285</v>
      </c>
    </row>
    <row r="315" spans="1:2" x14ac:dyDescent="0.25">
      <c r="A315" s="3" t="s">
        <v>259</v>
      </c>
      <c r="B315" s="3" t="s">
        <v>976</v>
      </c>
    </row>
    <row r="316" spans="1:2" x14ac:dyDescent="0.25">
      <c r="A316" s="3" t="s">
        <v>259</v>
      </c>
      <c r="B316" s="3" t="s">
        <v>286</v>
      </c>
    </row>
    <row r="317" spans="1:2" x14ac:dyDescent="0.25">
      <c r="A317" s="3" t="s">
        <v>259</v>
      </c>
      <c r="B317" s="3" t="s">
        <v>287</v>
      </c>
    </row>
    <row r="318" spans="1:2" x14ac:dyDescent="0.25">
      <c r="A318" s="3" t="s">
        <v>259</v>
      </c>
      <c r="B318" s="3" t="s">
        <v>288</v>
      </c>
    </row>
    <row r="319" spans="1:2" x14ac:dyDescent="0.25">
      <c r="A319" s="3" t="s">
        <v>259</v>
      </c>
      <c r="B319" s="3" t="s">
        <v>289</v>
      </c>
    </row>
    <row r="320" spans="1:2" x14ac:dyDescent="0.25">
      <c r="A320" s="3" t="s">
        <v>259</v>
      </c>
      <c r="B320" s="3" t="s">
        <v>274</v>
      </c>
    </row>
    <row r="321" spans="1:2" x14ac:dyDescent="0.25">
      <c r="A321" s="3" t="s">
        <v>259</v>
      </c>
      <c r="B321" s="3" t="s">
        <v>290</v>
      </c>
    </row>
    <row r="322" spans="1:2" x14ac:dyDescent="0.25">
      <c r="A322" s="3" t="s">
        <v>259</v>
      </c>
      <c r="B322" s="3" t="s">
        <v>291</v>
      </c>
    </row>
    <row r="323" spans="1:2" x14ac:dyDescent="0.25">
      <c r="A323" s="3" t="s">
        <v>259</v>
      </c>
      <c r="B323" s="3" t="s">
        <v>292</v>
      </c>
    </row>
    <row r="324" spans="1:2" x14ac:dyDescent="0.25">
      <c r="A324" s="3" t="s">
        <v>259</v>
      </c>
      <c r="B324" s="3" t="s">
        <v>293</v>
      </c>
    </row>
    <row r="325" spans="1:2" x14ac:dyDescent="0.25">
      <c r="A325" s="3" t="s">
        <v>259</v>
      </c>
      <c r="B325" s="3" t="s">
        <v>294</v>
      </c>
    </row>
    <row r="326" spans="1:2" x14ac:dyDescent="0.25">
      <c r="A326" s="3" t="s">
        <v>259</v>
      </c>
      <c r="B326" s="3" t="s">
        <v>295</v>
      </c>
    </row>
    <row r="327" spans="1:2" x14ac:dyDescent="0.25">
      <c r="A327" s="3" t="s">
        <v>259</v>
      </c>
      <c r="B327" s="3" t="s">
        <v>296</v>
      </c>
    </row>
    <row r="328" spans="1:2" x14ac:dyDescent="0.25">
      <c r="A328" s="3" t="s">
        <v>259</v>
      </c>
      <c r="B328" s="3" t="s">
        <v>299</v>
      </c>
    </row>
    <row r="329" spans="1:2" x14ac:dyDescent="0.25">
      <c r="A329" s="3" t="s">
        <v>259</v>
      </c>
      <c r="B329" s="3" t="s">
        <v>297</v>
      </c>
    </row>
    <row r="330" spans="1:2" x14ac:dyDescent="0.25">
      <c r="A330" s="3" t="s">
        <v>259</v>
      </c>
      <c r="B330" s="3" t="s">
        <v>258</v>
      </c>
    </row>
    <row r="331" spans="1:2" x14ac:dyDescent="0.25">
      <c r="A331" s="3" t="s">
        <v>259</v>
      </c>
      <c r="B331" s="3" t="s">
        <v>298</v>
      </c>
    </row>
    <row r="332" spans="1:2" x14ac:dyDescent="0.25">
      <c r="A332" s="3" t="s">
        <v>259</v>
      </c>
      <c r="B332" s="3" t="s">
        <v>300</v>
      </c>
    </row>
    <row r="333" spans="1:2" x14ac:dyDescent="0.25">
      <c r="A333" s="3" t="s">
        <v>259</v>
      </c>
      <c r="B333" s="3" t="s">
        <v>977</v>
      </c>
    </row>
    <row r="334" spans="1:2" x14ac:dyDescent="0.25">
      <c r="A334" s="3" t="s">
        <v>259</v>
      </c>
      <c r="B334" s="3" t="s">
        <v>301</v>
      </c>
    </row>
    <row r="335" spans="1:2" x14ac:dyDescent="0.25">
      <c r="A335" s="3" t="s">
        <v>259</v>
      </c>
      <c r="B335" s="3" t="s">
        <v>302</v>
      </c>
    </row>
    <row r="336" spans="1:2" x14ac:dyDescent="0.25">
      <c r="A336" s="3" t="s">
        <v>304</v>
      </c>
      <c r="B336" s="3" t="s">
        <v>303</v>
      </c>
    </row>
    <row r="337" spans="1:2" x14ac:dyDescent="0.25">
      <c r="A337" s="3" t="s">
        <v>304</v>
      </c>
      <c r="B337" s="3" t="s">
        <v>305</v>
      </c>
    </row>
    <row r="338" spans="1:2" x14ac:dyDescent="0.25">
      <c r="A338" s="3" t="s">
        <v>307</v>
      </c>
      <c r="B338" s="3" t="s">
        <v>306</v>
      </c>
    </row>
    <row r="339" spans="1:2" x14ac:dyDescent="0.25">
      <c r="A339" s="3" t="s">
        <v>307</v>
      </c>
      <c r="B339" s="3" t="s">
        <v>309</v>
      </c>
    </row>
    <row r="340" spans="1:2" x14ac:dyDescent="0.25">
      <c r="A340" s="3" t="s">
        <v>307</v>
      </c>
      <c r="B340" s="3" t="s">
        <v>308</v>
      </c>
    </row>
    <row r="341" spans="1:2" x14ac:dyDescent="0.25">
      <c r="A341" s="3" t="s">
        <v>307</v>
      </c>
      <c r="B341" s="3" t="s">
        <v>310</v>
      </c>
    </row>
    <row r="342" spans="1:2" x14ac:dyDescent="0.25">
      <c r="A342" s="3" t="s">
        <v>307</v>
      </c>
      <c r="B342" s="3" t="s">
        <v>311</v>
      </c>
    </row>
    <row r="343" spans="1:2" x14ac:dyDescent="0.25">
      <c r="A343" s="3" t="s">
        <v>307</v>
      </c>
      <c r="B343" s="3" t="s">
        <v>312</v>
      </c>
    </row>
    <row r="344" spans="1:2" x14ac:dyDescent="0.25">
      <c r="A344" s="3" t="s">
        <v>307</v>
      </c>
      <c r="B344" s="3" t="s">
        <v>313</v>
      </c>
    </row>
    <row r="345" spans="1:2" x14ac:dyDescent="0.25">
      <c r="A345" s="3" t="s">
        <v>307</v>
      </c>
      <c r="B345" s="3" t="s">
        <v>314</v>
      </c>
    </row>
    <row r="346" spans="1:2" x14ac:dyDescent="0.25">
      <c r="A346" s="3" t="s">
        <v>307</v>
      </c>
      <c r="B346" s="3" t="s">
        <v>315</v>
      </c>
    </row>
    <row r="347" spans="1:2" x14ac:dyDescent="0.25">
      <c r="A347" s="3" t="s">
        <v>307</v>
      </c>
      <c r="B347" s="3" t="s">
        <v>316</v>
      </c>
    </row>
    <row r="348" spans="1:2" x14ac:dyDescent="0.25">
      <c r="A348" s="3" t="s">
        <v>307</v>
      </c>
      <c r="B348" s="3" t="s">
        <v>317</v>
      </c>
    </row>
    <row r="349" spans="1:2" x14ac:dyDescent="0.25">
      <c r="A349" s="3" t="s">
        <v>307</v>
      </c>
      <c r="B349" s="3" t="s">
        <v>318</v>
      </c>
    </row>
    <row r="350" spans="1:2" x14ac:dyDescent="0.25">
      <c r="A350" s="3" t="s">
        <v>307</v>
      </c>
      <c r="B350" s="3" t="s">
        <v>319</v>
      </c>
    </row>
    <row r="351" spans="1:2" x14ac:dyDescent="0.25">
      <c r="A351" s="3" t="s">
        <v>307</v>
      </c>
      <c r="B351" s="3" t="s">
        <v>320</v>
      </c>
    </row>
    <row r="352" spans="1:2" x14ac:dyDescent="0.25">
      <c r="A352" s="3" t="s">
        <v>307</v>
      </c>
      <c r="B352" s="3" t="s">
        <v>321</v>
      </c>
    </row>
    <row r="353" spans="1:2" x14ac:dyDescent="0.25">
      <c r="A353" s="3" t="s">
        <v>307</v>
      </c>
      <c r="B353" s="3" t="s">
        <v>322</v>
      </c>
    </row>
    <row r="354" spans="1:2" x14ac:dyDescent="0.25">
      <c r="A354" s="3" t="s">
        <v>324</v>
      </c>
      <c r="B354" s="3" t="s">
        <v>323</v>
      </c>
    </row>
    <row r="355" spans="1:2" x14ac:dyDescent="0.25">
      <c r="A355" s="3" t="s">
        <v>324</v>
      </c>
      <c r="B355" s="3" t="s">
        <v>325</v>
      </c>
    </row>
    <row r="356" spans="1:2" x14ac:dyDescent="0.25">
      <c r="A356" s="3" t="s">
        <v>324</v>
      </c>
      <c r="B356" s="3" t="s">
        <v>326</v>
      </c>
    </row>
    <row r="357" spans="1:2" x14ac:dyDescent="0.25">
      <c r="A357" s="3" t="s">
        <v>324</v>
      </c>
      <c r="B357" s="3" t="s">
        <v>327</v>
      </c>
    </row>
    <row r="358" spans="1:2" x14ac:dyDescent="0.25">
      <c r="A358" s="3" t="s">
        <v>324</v>
      </c>
      <c r="B358" s="3" t="s">
        <v>328</v>
      </c>
    </row>
    <row r="359" spans="1:2" x14ac:dyDescent="0.25">
      <c r="A359" s="3" t="s">
        <v>324</v>
      </c>
      <c r="B359" s="3" t="s">
        <v>329</v>
      </c>
    </row>
    <row r="360" spans="1:2" x14ac:dyDescent="0.25">
      <c r="A360" s="3" t="s">
        <v>324</v>
      </c>
      <c r="B360" s="3" t="s">
        <v>330</v>
      </c>
    </row>
    <row r="361" spans="1:2" x14ac:dyDescent="0.25">
      <c r="A361" s="3" t="s">
        <v>324</v>
      </c>
      <c r="B361" s="3" t="s">
        <v>331</v>
      </c>
    </row>
    <row r="362" spans="1:2" x14ac:dyDescent="0.25">
      <c r="A362" s="3" t="s">
        <v>324</v>
      </c>
      <c r="B362" s="3" t="s">
        <v>332</v>
      </c>
    </row>
    <row r="363" spans="1:2" x14ac:dyDescent="0.25">
      <c r="A363" s="3" t="s">
        <v>324</v>
      </c>
      <c r="B363" s="3" t="s">
        <v>333</v>
      </c>
    </row>
    <row r="364" spans="1:2" x14ac:dyDescent="0.25">
      <c r="A364" s="3" t="s">
        <v>324</v>
      </c>
      <c r="B364" s="3" t="s">
        <v>334</v>
      </c>
    </row>
    <row r="365" spans="1:2" x14ac:dyDescent="0.25">
      <c r="A365" s="3" t="s">
        <v>324</v>
      </c>
      <c r="B365" s="3" t="s">
        <v>272</v>
      </c>
    </row>
    <row r="366" spans="1:2" x14ac:dyDescent="0.25">
      <c r="A366" s="3" t="s">
        <v>324</v>
      </c>
      <c r="B366" s="3" t="s">
        <v>335</v>
      </c>
    </row>
    <row r="367" spans="1:2" x14ac:dyDescent="0.25">
      <c r="A367" s="3" t="s">
        <v>324</v>
      </c>
      <c r="B367" s="3" t="s">
        <v>336</v>
      </c>
    </row>
    <row r="368" spans="1:2" x14ac:dyDescent="0.25">
      <c r="A368" s="3" t="s">
        <v>324</v>
      </c>
      <c r="B368" s="3" t="s">
        <v>337</v>
      </c>
    </row>
    <row r="369" spans="1:2" x14ac:dyDescent="0.25">
      <c r="A369" s="3" t="s">
        <v>324</v>
      </c>
      <c r="B369" s="3" t="s">
        <v>338</v>
      </c>
    </row>
    <row r="370" spans="1:2" x14ac:dyDescent="0.25">
      <c r="A370" s="3" t="s">
        <v>324</v>
      </c>
      <c r="B370" s="3" t="s">
        <v>339</v>
      </c>
    </row>
    <row r="371" spans="1:2" x14ac:dyDescent="0.25">
      <c r="A371" s="3" t="s">
        <v>324</v>
      </c>
      <c r="B371" s="3" t="s">
        <v>340</v>
      </c>
    </row>
    <row r="372" spans="1:2" x14ac:dyDescent="0.25">
      <c r="A372" s="3" t="s">
        <v>324</v>
      </c>
      <c r="B372" s="3" t="s">
        <v>341</v>
      </c>
    </row>
    <row r="373" spans="1:2" x14ac:dyDescent="0.25">
      <c r="A373" s="3" t="s">
        <v>324</v>
      </c>
      <c r="B373" s="3" t="s">
        <v>342</v>
      </c>
    </row>
    <row r="374" spans="1:2" x14ac:dyDescent="0.25">
      <c r="A374" s="3" t="s">
        <v>324</v>
      </c>
      <c r="B374" s="3" t="s">
        <v>343</v>
      </c>
    </row>
    <row r="375" spans="1:2" x14ac:dyDescent="0.25">
      <c r="A375" s="3" t="s">
        <v>324</v>
      </c>
      <c r="B375" s="3" t="s">
        <v>344</v>
      </c>
    </row>
    <row r="376" spans="1:2" x14ac:dyDescent="0.25">
      <c r="A376" s="3" t="s">
        <v>324</v>
      </c>
      <c r="B376" s="3" t="s">
        <v>345</v>
      </c>
    </row>
    <row r="377" spans="1:2" x14ac:dyDescent="0.25">
      <c r="A377" s="3" t="s">
        <v>324</v>
      </c>
      <c r="B377" s="3" t="s">
        <v>346</v>
      </c>
    </row>
    <row r="378" spans="1:2" x14ac:dyDescent="0.25">
      <c r="A378" s="3" t="s">
        <v>324</v>
      </c>
      <c r="B378" s="3" t="s">
        <v>347</v>
      </c>
    </row>
    <row r="379" spans="1:2" x14ac:dyDescent="0.25">
      <c r="A379" s="3" t="s">
        <v>349</v>
      </c>
      <c r="B379" s="3" t="s">
        <v>348</v>
      </c>
    </row>
    <row r="380" spans="1:2" x14ac:dyDescent="0.25">
      <c r="A380" s="3" t="s">
        <v>349</v>
      </c>
      <c r="B380" s="3" t="s">
        <v>361</v>
      </c>
    </row>
    <row r="381" spans="1:2" x14ac:dyDescent="0.25">
      <c r="A381" s="3" t="s">
        <v>349</v>
      </c>
      <c r="B381" s="3" t="s">
        <v>351</v>
      </c>
    </row>
    <row r="382" spans="1:2" x14ac:dyDescent="0.25">
      <c r="A382" s="3" t="s">
        <v>349</v>
      </c>
      <c r="B382" s="3" t="s">
        <v>352</v>
      </c>
    </row>
    <row r="383" spans="1:2" x14ac:dyDescent="0.25">
      <c r="A383" s="3" t="s">
        <v>349</v>
      </c>
      <c r="B383" s="3" t="s">
        <v>359</v>
      </c>
    </row>
    <row r="384" spans="1:2" x14ac:dyDescent="0.25">
      <c r="A384" s="3" t="s">
        <v>349</v>
      </c>
      <c r="B384" s="3" t="s">
        <v>353</v>
      </c>
    </row>
    <row r="385" spans="1:2" x14ac:dyDescent="0.25">
      <c r="A385" s="3" t="s">
        <v>349</v>
      </c>
      <c r="B385" s="3" t="s">
        <v>354</v>
      </c>
    </row>
    <row r="386" spans="1:2" x14ac:dyDescent="0.25">
      <c r="A386" s="3" t="s">
        <v>349</v>
      </c>
      <c r="B386" s="3" t="s">
        <v>355</v>
      </c>
    </row>
    <row r="387" spans="1:2" x14ac:dyDescent="0.25">
      <c r="A387" s="3" t="s">
        <v>349</v>
      </c>
      <c r="B387" s="3" t="s">
        <v>356</v>
      </c>
    </row>
    <row r="388" spans="1:2" x14ac:dyDescent="0.25">
      <c r="A388" s="3" t="s">
        <v>349</v>
      </c>
      <c r="B388" s="3" t="s">
        <v>357</v>
      </c>
    </row>
    <row r="389" spans="1:2" x14ac:dyDescent="0.25">
      <c r="A389" s="3" t="s">
        <v>349</v>
      </c>
      <c r="B389" s="3" t="s">
        <v>358</v>
      </c>
    </row>
    <row r="390" spans="1:2" x14ac:dyDescent="0.25">
      <c r="A390" s="3" t="s">
        <v>349</v>
      </c>
      <c r="B390" s="3" t="s">
        <v>954</v>
      </c>
    </row>
    <row r="391" spans="1:2" x14ac:dyDescent="0.25">
      <c r="A391" s="3" t="s">
        <v>349</v>
      </c>
      <c r="B391" s="3" t="s">
        <v>362</v>
      </c>
    </row>
    <row r="392" spans="1:2" x14ac:dyDescent="0.25">
      <c r="A392" s="3" t="s">
        <v>349</v>
      </c>
      <c r="B392" s="3" t="s">
        <v>350</v>
      </c>
    </row>
    <row r="393" spans="1:2" x14ac:dyDescent="0.25">
      <c r="A393" s="3" t="s">
        <v>349</v>
      </c>
      <c r="B393" s="3" t="s">
        <v>363</v>
      </c>
    </row>
    <row r="394" spans="1:2" x14ac:dyDescent="0.25">
      <c r="A394" s="3" t="s">
        <v>349</v>
      </c>
      <c r="B394" s="3" t="s">
        <v>360</v>
      </c>
    </row>
    <row r="395" spans="1:2" x14ac:dyDescent="0.25">
      <c r="A395" s="3" t="s">
        <v>365</v>
      </c>
      <c r="B395" s="3" t="s">
        <v>996</v>
      </c>
    </row>
    <row r="396" spans="1:2" x14ac:dyDescent="0.25">
      <c r="A396" s="3" t="s">
        <v>365</v>
      </c>
      <c r="B396" s="3" t="s">
        <v>366</v>
      </c>
    </row>
    <row r="397" spans="1:2" x14ac:dyDescent="0.25">
      <c r="A397" s="3" t="s">
        <v>365</v>
      </c>
      <c r="B397" s="3" t="s">
        <v>364</v>
      </c>
    </row>
    <row r="398" spans="1:2" x14ac:dyDescent="0.25">
      <c r="A398" s="3" t="s">
        <v>365</v>
      </c>
      <c r="B398" s="3" t="s">
        <v>367</v>
      </c>
    </row>
    <row r="399" spans="1:2" x14ac:dyDescent="0.25">
      <c r="A399" s="3" t="s">
        <v>365</v>
      </c>
      <c r="B399" s="3" t="s">
        <v>371</v>
      </c>
    </row>
    <row r="400" spans="1:2" x14ac:dyDescent="0.25">
      <c r="A400" s="3" t="s">
        <v>365</v>
      </c>
      <c r="B400" s="3" t="s">
        <v>1015</v>
      </c>
    </row>
    <row r="401" spans="1:2" x14ac:dyDescent="0.25">
      <c r="A401" s="3" t="s">
        <v>365</v>
      </c>
      <c r="B401" s="3" t="s">
        <v>369</v>
      </c>
    </row>
    <row r="402" spans="1:2" x14ac:dyDescent="0.25">
      <c r="A402" s="3" t="s">
        <v>365</v>
      </c>
      <c r="B402" s="3" t="s">
        <v>374</v>
      </c>
    </row>
    <row r="403" spans="1:2" x14ac:dyDescent="0.25">
      <c r="A403" s="3" t="s">
        <v>365</v>
      </c>
      <c r="B403" s="3" t="s">
        <v>370</v>
      </c>
    </row>
    <row r="404" spans="1:2" x14ac:dyDescent="0.25">
      <c r="A404" s="3" t="s">
        <v>365</v>
      </c>
      <c r="B404" s="3" t="s">
        <v>368</v>
      </c>
    </row>
    <row r="405" spans="1:2" x14ac:dyDescent="0.25">
      <c r="A405" s="3" t="s">
        <v>365</v>
      </c>
      <c r="B405" s="3" t="s">
        <v>995</v>
      </c>
    </row>
    <row r="406" spans="1:2" x14ac:dyDescent="0.25">
      <c r="A406" s="3" t="s">
        <v>365</v>
      </c>
      <c r="B406" s="3" t="s">
        <v>993</v>
      </c>
    </row>
    <row r="407" spans="1:2" x14ac:dyDescent="0.25">
      <c r="A407" s="3" t="s">
        <v>365</v>
      </c>
      <c r="B407" s="3" t="s">
        <v>373</v>
      </c>
    </row>
    <row r="408" spans="1:2" x14ac:dyDescent="0.25">
      <c r="A408" s="3" t="s">
        <v>365</v>
      </c>
      <c r="B408" s="3" t="s">
        <v>372</v>
      </c>
    </row>
    <row r="409" spans="1:2" x14ac:dyDescent="0.25">
      <c r="A409" s="3" t="s">
        <v>376</v>
      </c>
      <c r="B409" s="3" t="s">
        <v>375</v>
      </c>
    </row>
    <row r="410" spans="1:2" x14ac:dyDescent="0.25">
      <c r="A410" s="3" t="s">
        <v>376</v>
      </c>
      <c r="B410" s="3" t="s">
        <v>377</v>
      </c>
    </row>
    <row r="411" spans="1:2" x14ac:dyDescent="0.25">
      <c r="A411" s="3" t="s">
        <v>376</v>
      </c>
      <c r="B411" s="3" t="s">
        <v>378</v>
      </c>
    </row>
    <row r="412" spans="1:2" x14ac:dyDescent="0.25">
      <c r="A412" s="3" t="s">
        <v>376</v>
      </c>
      <c r="B412" s="3" t="s">
        <v>379</v>
      </c>
    </row>
    <row r="413" spans="1:2" x14ac:dyDescent="0.25">
      <c r="A413" s="3" t="s">
        <v>376</v>
      </c>
      <c r="B413" s="3" t="s">
        <v>380</v>
      </c>
    </row>
    <row r="414" spans="1:2" x14ac:dyDescent="0.25">
      <c r="A414" s="3" t="s">
        <v>376</v>
      </c>
      <c r="B414" s="3" t="s">
        <v>381</v>
      </c>
    </row>
    <row r="415" spans="1:2" x14ac:dyDescent="0.25">
      <c r="A415" s="3" t="s">
        <v>376</v>
      </c>
      <c r="B415" s="3" t="s">
        <v>985</v>
      </c>
    </row>
    <row r="416" spans="1:2" x14ac:dyDescent="0.25">
      <c r="A416" s="3" t="s">
        <v>1044</v>
      </c>
      <c r="B416" s="3" t="s">
        <v>1043</v>
      </c>
    </row>
    <row r="417" spans="1:2" x14ac:dyDescent="0.25">
      <c r="A417" s="3" t="s">
        <v>383</v>
      </c>
      <c r="B417" s="3" t="s">
        <v>382</v>
      </c>
    </row>
    <row r="418" spans="1:2" x14ac:dyDescent="0.25">
      <c r="A418" s="3" t="s">
        <v>383</v>
      </c>
      <c r="B418" s="3" t="s">
        <v>384</v>
      </c>
    </row>
    <row r="419" spans="1:2" x14ac:dyDescent="0.25">
      <c r="A419" s="3" t="s">
        <v>383</v>
      </c>
      <c r="B419" s="3" t="s">
        <v>385</v>
      </c>
    </row>
    <row r="420" spans="1:2" x14ac:dyDescent="0.25">
      <c r="A420" s="3" t="s">
        <v>383</v>
      </c>
      <c r="B420" s="3" t="s">
        <v>979</v>
      </c>
    </row>
    <row r="421" spans="1:2" x14ac:dyDescent="0.25">
      <c r="A421" s="3" t="s">
        <v>383</v>
      </c>
      <c r="B421" s="3" t="s">
        <v>386</v>
      </c>
    </row>
    <row r="422" spans="1:2" x14ac:dyDescent="0.25">
      <c r="A422" s="3" t="s">
        <v>383</v>
      </c>
      <c r="B422" s="3" t="s">
        <v>388</v>
      </c>
    </row>
    <row r="423" spans="1:2" x14ac:dyDescent="0.25">
      <c r="A423" s="3" t="s">
        <v>383</v>
      </c>
      <c r="B423" s="3" t="s">
        <v>387</v>
      </c>
    </row>
    <row r="424" spans="1:2" x14ac:dyDescent="0.25">
      <c r="A424" s="3" t="s">
        <v>383</v>
      </c>
      <c r="B424" s="3" t="s">
        <v>994</v>
      </c>
    </row>
    <row r="425" spans="1:2" x14ac:dyDescent="0.25">
      <c r="A425" s="3" t="s">
        <v>383</v>
      </c>
      <c r="B425" s="3" t="s">
        <v>389</v>
      </c>
    </row>
    <row r="426" spans="1:2" x14ac:dyDescent="0.25">
      <c r="A426" s="3" t="s">
        <v>383</v>
      </c>
      <c r="B426" s="3" t="s">
        <v>390</v>
      </c>
    </row>
    <row r="427" spans="1:2" x14ac:dyDescent="0.25">
      <c r="A427" s="3" t="s">
        <v>383</v>
      </c>
      <c r="B427" s="3" t="s">
        <v>391</v>
      </c>
    </row>
    <row r="428" spans="1:2" x14ac:dyDescent="0.25">
      <c r="A428" s="3" t="s">
        <v>383</v>
      </c>
      <c r="B428" s="3" t="s">
        <v>392</v>
      </c>
    </row>
    <row r="429" spans="1:2" x14ac:dyDescent="0.25">
      <c r="A429" s="3" t="s">
        <v>383</v>
      </c>
      <c r="B429" s="3" t="s">
        <v>393</v>
      </c>
    </row>
    <row r="430" spans="1:2" x14ac:dyDescent="0.25">
      <c r="A430" s="3" t="s">
        <v>383</v>
      </c>
      <c r="B430" s="3" t="s">
        <v>394</v>
      </c>
    </row>
    <row r="431" spans="1:2" x14ac:dyDescent="0.25">
      <c r="A431" s="3" t="s">
        <v>383</v>
      </c>
      <c r="B431" s="3" t="s">
        <v>395</v>
      </c>
    </row>
    <row r="432" spans="1:2" x14ac:dyDescent="0.25">
      <c r="A432" s="3" t="s">
        <v>383</v>
      </c>
      <c r="B432" s="3" t="s">
        <v>396</v>
      </c>
    </row>
    <row r="433" spans="1:2" x14ac:dyDescent="0.25">
      <c r="A433" s="3" t="s">
        <v>398</v>
      </c>
      <c r="B433" s="3" t="s">
        <v>397</v>
      </c>
    </row>
    <row r="434" spans="1:2" x14ac:dyDescent="0.25">
      <c r="A434" s="3" t="s">
        <v>398</v>
      </c>
      <c r="B434" s="3" t="s">
        <v>399</v>
      </c>
    </row>
    <row r="435" spans="1:2" x14ac:dyDescent="0.25">
      <c r="A435" s="3" t="s">
        <v>398</v>
      </c>
      <c r="B435" s="3" t="s">
        <v>400</v>
      </c>
    </row>
    <row r="436" spans="1:2" x14ac:dyDescent="0.25">
      <c r="A436" s="3" t="s">
        <v>398</v>
      </c>
      <c r="B436" s="3" t="s">
        <v>401</v>
      </c>
    </row>
    <row r="437" spans="1:2" x14ac:dyDescent="0.25">
      <c r="A437" s="3" t="s">
        <v>398</v>
      </c>
      <c r="B437" s="3" t="s">
        <v>402</v>
      </c>
    </row>
    <row r="438" spans="1:2" x14ac:dyDescent="0.25">
      <c r="A438" s="3" t="s">
        <v>398</v>
      </c>
      <c r="B438" s="3" t="s">
        <v>403</v>
      </c>
    </row>
    <row r="439" spans="1:2" x14ac:dyDescent="0.25">
      <c r="A439" s="3" t="s">
        <v>398</v>
      </c>
      <c r="B439" s="3" t="s">
        <v>404</v>
      </c>
    </row>
    <row r="440" spans="1:2" x14ac:dyDescent="0.25">
      <c r="A440" s="3" t="s">
        <v>398</v>
      </c>
      <c r="B440" s="3" t="s">
        <v>405</v>
      </c>
    </row>
    <row r="441" spans="1:2" x14ac:dyDescent="0.25">
      <c r="A441" s="3" t="s">
        <v>398</v>
      </c>
      <c r="B441" s="3" t="s">
        <v>187</v>
      </c>
    </row>
    <row r="442" spans="1:2" x14ac:dyDescent="0.25">
      <c r="A442" s="3" t="s">
        <v>398</v>
      </c>
      <c r="B442" s="3" t="s">
        <v>406</v>
      </c>
    </row>
    <row r="443" spans="1:2" x14ac:dyDescent="0.25">
      <c r="A443" s="3" t="s">
        <v>398</v>
      </c>
      <c r="B443" s="3" t="s">
        <v>407</v>
      </c>
    </row>
    <row r="444" spans="1:2" x14ac:dyDescent="0.25">
      <c r="A444" s="3" t="s">
        <v>398</v>
      </c>
      <c r="B444" s="3" t="s">
        <v>408</v>
      </c>
    </row>
    <row r="445" spans="1:2" x14ac:dyDescent="0.25">
      <c r="A445" s="3" t="s">
        <v>398</v>
      </c>
      <c r="B445" s="3" t="s">
        <v>409</v>
      </c>
    </row>
    <row r="446" spans="1:2" x14ac:dyDescent="0.25">
      <c r="A446" s="3" t="s">
        <v>398</v>
      </c>
      <c r="B446" s="3" t="s">
        <v>410</v>
      </c>
    </row>
    <row r="447" spans="1:2" x14ac:dyDescent="0.25">
      <c r="A447" s="3" t="s">
        <v>398</v>
      </c>
      <c r="B447" s="3" t="s">
        <v>411</v>
      </c>
    </row>
    <row r="448" spans="1:2" x14ac:dyDescent="0.25">
      <c r="A448" s="3" t="s">
        <v>398</v>
      </c>
      <c r="B448" s="3" t="s">
        <v>412</v>
      </c>
    </row>
    <row r="449" spans="1:2" x14ac:dyDescent="0.25">
      <c r="A449" s="3" t="s">
        <v>414</v>
      </c>
      <c r="B449" s="3" t="s">
        <v>413</v>
      </c>
    </row>
    <row r="450" spans="1:2" x14ac:dyDescent="0.25">
      <c r="A450" s="3" t="s">
        <v>414</v>
      </c>
      <c r="B450" s="3" t="s">
        <v>415</v>
      </c>
    </row>
    <row r="451" spans="1:2" x14ac:dyDescent="0.25">
      <c r="A451" s="3" t="s">
        <v>414</v>
      </c>
      <c r="B451" s="3" t="s">
        <v>417</v>
      </c>
    </row>
    <row r="452" spans="1:2" x14ac:dyDescent="0.25">
      <c r="A452" s="3" t="s">
        <v>414</v>
      </c>
      <c r="B452" s="3" t="s">
        <v>418</v>
      </c>
    </row>
    <row r="453" spans="1:2" x14ac:dyDescent="0.25">
      <c r="A453" s="3" t="s">
        <v>414</v>
      </c>
      <c r="B453" s="3" t="s">
        <v>419</v>
      </c>
    </row>
    <row r="454" spans="1:2" x14ac:dyDescent="0.25">
      <c r="A454" s="3" t="s">
        <v>414</v>
      </c>
      <c r="B454" s="3" t="s">
        <v>420</v>
      </c>
    </row>
    <row r="455" spans="1:2" x14ac:dyDescent="0.25">
      <c r="A455" s="3" t="s">
        <v>414</v>
      </c>
      <c r="B455" s="3" t="s">
        <v>421</v>
      </c>
    </row>
    <row r="456" spans="1:2" x14ac:dyDescent="0.25">
      <c r="A456" s="3" t="s">
        <v>414</v>
      </c>
      <c r="B456" s="3" t="s">
        <v>422</v>
      </c>
    </row>
    <row r="457" spans="1:2" x14ac:dyDescent="0.25">
      <c r="A457" s="3" t="s">
        <v>414</v>
      </c>
      <c r="B457" s="3" t="s">
        <v>423</v>
      </c>
    </row>
    <row r="458" spans="1:2" x14ac:dyDescent="0.25">
      <c r="A458" s="3" t="s">
        <v>414</v>
      </c>
      <c r="B458" s="3" t="s">
        <v>424</v>
      </c>
    </row>
    <row r="459" spans="1:2" x14ac:dyDescent="0.25">
      <c r="A459" s="3" t="s">
        <v>414</v>
      </c>
      <c r="B459" s="3" t="s">
        <v>425</v>
      </c>
    </row>
    <row r="460" spans="1:2" x14ac:dyDescent="0.25">
      <c r="A460" s="3" t="s">
        <v>414</v>
      </c>
      <c r="B460" s="3" t="s">
        <v>426</v>
      </c>
    </row>
    <row r="461" spans="1:2" x14ac:dyDescent="0.25">
      <c r="A461" s="3" t="s">
        <v>414</v>
      </c>
      <c r="B461" s="3" t="s">
        <v>427</v>
      </c>
    </row>
    <row r="462" spans="1:2" x14ac:dyDescent="0.25">
      <c r="A462" s="3" t="s">
        <v>414</v>
      </c>
      <c r="B462" s="3" t="s">
        <v>428</v>
      </c>
    </row>
    <row r="463" spans="1:2" x14ac:dyDescent="0.25">
      <c r="A463" s="3" t="s">
        <v>414</v>
      </c>
      <c r="B463" s="3" t="s">
        <v>429</v>
      </c>
    </row>
    <row r="464" spans="1:2" x14ac:dyDescent="0.25">
      <c r="A464" s="3" t="s">
        <v>414</v>
      </c>
      <c r="B464" s="3" t="s">
        <v>430</v>
      </c>
    </row>
    <row r="465" spans="1:2" x14ac:dyDescent="0.25">
      <c r="A465" s="3" t="s">
        <v>414</v>
      </c>
      <c r="B465" s="3" t="s">
        <v>431</v>
      </c>
    </row>
    <row r="466" spans="1:2" x14ac:dyDescent="0.25">
      <c r="A466" s="3" t="s">
        <v>414</v>
      </c>
      <c r="B466" s="3" t="s">
        <v>416</v>
      </c>
    </row>
    <row r="467" spans="1:2" x14ac:dyDescent="0.25">
      <c r="A467" s="3" t="s">
        <v>414</v>
      </c>
      <c r="B467" s="3" t="s">
        <v>432</v>
      </c>
    </row>
    <row r="468" spans="1:2" x14ac:dyDescent="0.25">
      <c r="A468" s="3" t="s">
        <v>414</v>
      </c>
      <c r="B468" s="3" t="s">
        <v>433</v>
      </c>
    </row>
    <row r="469" spans="1:2" x14ac:dyDescent="0.25">
      <c r="A469" s="3" t="s">
        <v>414</v>
      </c>
      <c r="B469" s="3" t="s">
        <v>434</v>
      </c>
    </row>
    <row r="470" spans="1:2" x14ac:dyDescent="0.25">
      <c r="A470" s="3" t="s">
        <v>414</v>
      </c>
      <c r="B470" s="3" t="s">
        <v>435</v>
      </c>
    </row>
    <row r="471" spans="1:2" x14ac:dyDescent="0.25">
      <c r="A471" s="3" t="s">
        <v>414</v>
      </c>
      <c r="B471" s="3" t="s">
        <v>436</v>
      </c>
    </row>
    <row r="472" spans="1:2" x14ac:dyDescent="0.25">
      <c r="A472" s="3" t="s">
        <v>414</v>
      </c>
      <c r="B472" s="3" t="s">
        <v>438</v>
      </c>
    </row>
    <row r="473" spans="1:2" x14ac:dyDescent="0.25">
      <c r="A473" s="3" t="s">
        <v>414</v>
      </c>
      <c r="B473" s="3" t="s">
        <v>437</v>
      </c>
    </row>
    <row r="474" spans="1:2" x14ac:dyDescent="0.25">
      <c r="A474" s="3" t="s">
        <v>414</v>
      </c>
      <c r="B474" s="3" t="s">
        <v>439</v>
      </c>
    </row>
    <row r="475" spans="1:2" x14ac:dyDescent="0.25">
      <c r="A475" s="3" t="s">
        <v>414</v>
      </c>
      <c r="B475" s="3" t="s">
        <v>440</v>
      </c>
    </row>
    <row r="476" spans="1:2" x14ac:dyDescent="0.25">
      <c r="A476" s="3" t="s">
        <v>414</v>
      </c>
      <c r="B476" s="3" t="s">
        <v>441</v>
      </c>
    </row>
    <row r="477" spans="1:2" x14ac:dyDescent="0.25">
      <c r="A477" s="3" t="s">
        <v>443</v>
      </c>
      <c r="B477" s="3" t="s">
        <v>442</v>
      </c>
    </row>
    <row r="478" spans="1:2" x14ac:dyDescent="0.25">
      <c r="A478" s="3" t="s">
        <v>443</v>
      </c>
      <c r="B478" s="3" t="s">
        <v>444</v>
      </c>
    </row>
    <row r="479" spans="1:2" x14ac:dyDescent="0.25">
      <c r="A479" s="3" t="s">
        <v>443</v>
      </c>
      <c r="B479" s="3" t="s">
        <v>445</v>
      </c>
    </row>
    <row r="480" spans="1:2" x14ac:dyDescent="0.25">
      <c r="A480" s="3" t="s">
        <v>443</v>
      </c>
      <c r="B480" s="3" t="s">
        <v>448</v>
      </c>
    </row>
    <row r="481" spans="1:2" x14ac:dyDescent="0.25">
      <c r="A481" s="3" t="s">
        <v>443</v>
      </c>
      <c r="B481" s="3" t="s">
        <v>471</v>
      </c>
    </row>
    <row r="482" spans="1:2" x14ac:dyDescent="0.25">
      <c r="A482" s="3" t="s">
        <v>443</v>
      </c>
      <c r="B482" s="3" t="s">
        <v>449</v>
      </c>
    </row>
    <row r="483" spans="1:2" x14ac:dyDescent="0.25">
      <c r="A483" s="3" t="s">
        <v>443</v>
      </c>
      <c r="B483" s="3" t="s">
        <v>453</v>
      </c>
    </row>
    <row r="484" spans="1:2" x14ac:dyDescent="0.25">
      <c r="A484" s="3" t="s">
        <v>443</v>
      </c>
      <c r="B484" s="3" t="s">
        <v>454</v>
      </c>
    </row>
    <row r="485" spans="1:2" x14ac:dyDescent="0.25">
      <c r="A485" s="3" t="s">
        <v>443</v>
      </c>
      <c r="B485" s="3" t="s">
        <v>455</v>
      </c>
    </row>
    <row r="486" spans="1:2" x14ac:dyDescent="0.25">
      <c r="A486" s="3" t="s">
        <v>443</v>
      </c>
      <c r="B486" s="3" t="s">
        <v>456</v>
      </c>
    </row>
    <row r="487" spans="1:2" x14ac:dyDescent="0.25">
      <c r="A487" s="3" t="s">
        <v>443</v>
      </c>
      <c r="B487" s="3" t="s">
        <v>450</v>
      </c>
    </row>
    <row r="488" spans="1:2" x14ac:dyDescent="0.25">
      <c r="A488" s="3" t="s">
        <v>443</v>
      </c>
      <c r="B488" s="3" t="s">
        <v>458</v>
      </c>
    </row>
    <row r="489" spans="1:2" x14ac:dyDescent="0.25">
      <c r="A489" s="3" t="s">
        <v>443</v>
      </c>
      <c r="B489" s="3" t="s">
        <v>459</v>
      </c>
    </row>
    <row r="490" spans="1:2" x14ac:dyDescent="0.25">
      <c r="A490" s="3" t="s">
        <v>443</v>
      </c>
      <c r="B490" s="3" t="s">
        <v>470</v>
      </c>
    </row>
    <row r="491" spans="1:2" x14ac:dyDescent="0.25">
      <c r="A491" s="3" t="s">
        <v>443</v>
      </c>
      <c r="B491" s="3" t="s">
        <v>451</v>
      </c>
    </row>
    <row r="492" spans="1:2" x14ac:dyDescent="0.25">
      <c r="A492" s="3" t="s">
        <v>443</v>
      </c>
      <c r="B492" s="3" t="s">
        <v>452</v>
      </c>
    </row>
    <row r="493" spans="1:2" x14ac:dyDescent="0.25">
      <c r="A493" s="3" t="s">
        <v>443</v>
      </c>
      <c r="B493" s="3" t="s">
        <v>461</v>
      </c>
    </row>
    <row r="494" spans="1:2" x14ac:dyDescent="0.25">
      <c r="A494" s="3" t="s">
        <v>443</v>
      </c>
      <c r="B494" s="3" t="s">
        <v>460</v>
      </c>
    </row>
    <row r="495" spans="1:2" x14ac:dyDescent="0.25">
      <c r="A495" s="3" t="s">
        <v>443</v>
      </c>
      <c r="B495" s="3" t="s">
        <v>462</v>
      </c>
    </row>
    <row r="496" spans="1:2" x14ac:dyDescent="0.25">
      <c r="A496" s="3" t="s">
        <v>443</v>
      </c>
      <c r="B496" s="3" t="s">
        <v>447</v>
      </c>
    </row>
    <row r="497" spans="1:2" x14ac:dyDescent="0.25">
      <c r="A497" s="3" t="s">
        <v>443</v>
      </c>
      <c r="B497" s="3" t="s">
        <v>463</v>
      </c>
    </row>
    <row r="498" spans="1:2" x14ac:dyDescent="0.25">
      <c r="A498" s="3" t="s">
        <v>443</v>
      </c>
      <c r="B498" s="3" t="s">
        <v>464</v>
      </c>
    </row>
    <row r="499" spans="1:2" x14ac:dyDescent="0.25">
      <c r="A499" s="3" t="s">
        <v>443</v>
      </c>
      <c r="B499" s="3" t="s">
        <v>1022</v>
      </c>
    </row>
    <row r="500" spans="1:2" x14ac:dyDescent="0.25">
      <c r="A500" s="3" t="s">
        <v>443</v>
      </c>
      <c r="B500" s="3" t="s">
        <v>469</v>
      </c>
    </row>
    <row r="501" spans="1:2" x14ac:dyDescent="0.25">
      <c r="A501" s="3" t="s">
        <v>443</v>
      </c>
      <c r="B501" s="3" t="s">
        <v>446</v>
      </c>
    </row>
    <row r="502" spans="1:2" x14ac:dyDescent="0.25">
      <c r="A502" s="3" t="s">
        <v>443</v>
      </c>
      <c r="B502" s="3" t="s">
        <v>465</v>
      </c>
    </row>
    <row r="503" spans="1:2" x14ac:dyDescent="0.25">
      <c r="A503" s="3" t="s">
        <v>443</v>
      </c>
      <c r="B503" s="3" t="s">
        <v>467</v>
      </c>
    </row>
    <row r="504" spans="1:2" x14ac:dyDescent="0.25">
      <c r="A504" s="3" t="s">
        <v>443</v>
      </c>
      <c r="B504" s="3" t="s">
        <v>457</v>
      </c>
    </row>
    <row r="505" spans="1:2" x14ac:dyDescent="0.25">
      <c r="A505" s="3" t="s">
        <v>443</v>
      </c>
      <c r="B505" s="3" t="s">
        <v>466</v>
      </c>
    </row>
    <row r="506" spans="1:2" x14ac:dyDescent="0.25">
      <c r="A506" s="3" t="s">
        <v>443</v>
      </c>
      <c r="B506" s="3" t="s">
        <v>468</v>
      </c>
    </row>
    <row r="507" spans="1:2" x14ac:dyDescent="0.25">
      <c r="A507" s="3" t="s">
        <v>473</v>
      </c>
      <c r="B507" s="3" t="s">
        <v>472</v>
      </c>
    </row>
    <row r="508" spans="1:2" x14ac:dyDescent="0.25">
      <c r="A508" s="3" t="s">
        <v>473</v>
      </c>
      <c r="B508" s="3" t="s">
        <v>474</v>
      </c>
    </row>
    <row r="509" spans="1:2" x14ac:dyDescent="0.25">
      <c r="A509" s="3" t="s">
        <v>473</v>
      </c>
      <c r="B509" s="3" t="s">
        <v>475</v>
      </c>
    </row>
    <row r="510" spans="1:2" x14ac:dyDescent="0.25">
      <c r="A510" s="3" t="s">
        <v>473</v>
      </c>
      <c r="B510" s="3" t="s">
        <v>476</v>
      </c>
    </row>
    <row r="511" spans="1:2" x14ac:dyDescent="0.25">
      <c r="A511" s="3" t="s">
        <v>473</v>
      </c>
      <c r="B511" s="3" t="s">
        <v>477</v>
      </c>
    </row>
    <row r="512" spans="1:2" x14ac:dyDescent="0.25">
      <c r="A512" s="3" t="s">
        <v>473</v>
      </c>
      <c r="B512" s="3" t="s">
        <v>478</v>
      </c>
    </row>
    <row r="513" spans="1:2" x14ac:dyDescent="0.25">
      <c r="A513" s="3" t="s">
        <v>473</v>
      </c>
      <c r="B513" s="3" t="s">
        <v>479</v>
      </c>
    </row>
    <row r="514" spans="1:2" x14ac:dyDescent="0.25">
      <c r="A514" s="3" t="s">
        <v>473</v>
      </c>
      <c r="B514" s="3" t="s">
        <v>480</v>
      </c>
    </row>
    <row r="515" spans="1:2" x14ac:dyDescent="0.25">
      <c r="A515" s="3" t="s">
        <v>473</v>
      </c>
      <c r="B515" s="3" t="s">
        <v>481</v>
      </c>
    </row>
    <row r="516" spans="1:2" x14ac:dyDescent="0.25">
      <c r="A516" s="3" t="s">
        <v>473</v>
      </c>
      <c r="B516" s="3" t="s">
        <v>482</v>
      </c>
    </row>
    <row r="517" spans="1:2" x14ac:dyDescent="0.25">
      <c r="A517" s="3" t="s">
        <v>473</v>
      </c>
      <c r="B517" s="3" t="s">
        <v>483</v>
      </c>
    </row>
    <row r="518" spans="1:2" x14ac:dyDescent="0.25">
      <c r="A518" s="3" t="s">
        <v>473</v>
      </c>
      <c r="B518" s="3" t="s">
        <v>484</v>
      </c>
    </row>
    <row r="519" spans="1:2" x14ac:dyDescent="0.25">
      <c r="A519" s="3" t="s">
        <v>473</v>
      </c>
      <c r="B519" s="3" t="s">
        <v>485</v>
      </c>
    </row>
    <row r="520" spans="1:2" x14ac:dyDescent="0.25">
      <c r="A520" s="3" t="s">
        <v>473</v>
      </c>
      <c r="B520" s="3" t="s">
        <v>486</v>
      </c>
    </row>
    <row r="521" spans="1:2" x14ac:dyDescent="0.25">
      <c r="A521" s="3" t="s">
        <v>473</v>
      </c>
      <c r="B521" s="3" t="s">
        <v>487</v>
      </c>
    </row>
    <row r="522" spans="1:2" x14ac:dyDescent="0.25">
      <c r="A522" s="3" t="s">
        <v>489</v>
      </c>
      <c r="B522" s="3" t="s">
        <v>488</v>
      </c>
    </row>
    <row r="523" spans="1:2" x14ac:dyDescent="0.25">
      <c r="A523" s="3" t="s">
        <v>489</v>
      </c>
      <c r="B523" s="3" t="s">
        <v>490</v>
      </c>
    </row>
    <row r="524" spans="1:2" x14ac:dyDescent="0.25">
      <c r="A524" s="3" t="s">
        <v>489</v>
      </c>
      <c r="B524" s="3" t="s">
        <v>492</v>
      </c>
    </row>
    <row r="525" spans="1:2" x14ac:dyDescent="0.25">
      <c r="A525" s="3" t="s">
        <v>489</v>
      </c>
      <c r="B525" s="3" t="s">
        <v>494</v>
      </c>
    </row>
    <row r="526" spans="1:2" x14ac:dyDescent="0.25">
      <c r="A526" s="3" t="s">
        <v>489</v>
      </c>
      <c r="B526" s="3" t="s">
        <v>495</v>
      </c>
    </row>
    <row r="527" spans="1:2" x14ac:dyDescent="0.25">
      <c r="A527" s="3" t="s">
        <v>489</v>
      </c>
      <c r="B527" s="3" t="s">
        <v>498</v>
      </c>
    </row>
    <row r="528" spans="1:2" x14ac:dyDescent="0.25">
      <c r="A528" s="3" t="s">
        <v>489</v>
      </c>
      <c r="B528" s="3" t="s">
        <v>496</v>
      </c>
    </row>
    <row r="529" spans="1:2" x14ac:dyDescent="0.25">
      <c r="A529" s="3" t="s">
        <v>489</v>
      </c>
      <c r="B529" s="3" t="s">
        <v>501</v>
      </c>
    </row>
    <row r="530" spans="1:2" x14ac:dyDescent="0.25">
      <c r="A530" s="3" t="s">
        <v>489</v>
      </c>
      <c r="B530" s="3" t="s">
        <v>491</v>
      </c>
    </row>
    <row r="531" spans="1:2" x14ac:dyDescent="0.25">
      <c r="A531" s="3" t="s">
        <v>489</v>
      </c>
      <c r="B531" s="3" t="s">
        <v>497</v>
      </c>
    </row>
    <row r="532" spans="1:2" x14ac:dyDescent="0.25">
      <c r="A532" s="3" t="s">
        <v>489</v>
      </c>
      <c r="B532" s="3" t="s">
        <v>956</v>
      </c>
    </row>
    <row r="533" spans="1:2" x14ac:dyDescent="0.25">
      <c r="A533" s="3" t="s">
        <v>489</v>
      </c>
      <c r="B533" s="3" t="s">
        <v>499</v>
      </c>
    </row>
    <row r="534" spans="1:2" x14ac:dyDescent="0.25">
      <c r="A534" s="3" t="s">
        <v>489</v>
      </c>
      <c r="B534" s="3" t="s">
        <v>493</v>
      </c>
    </row>
    <row r="535" spans="1:2" x14ac:dyDescent="0.25">
      <c r="A535" s="3" t="s">
        <v>489</v>
      </c>
      <c r="B535" s="3" t="s">
        <v>500</v>
      </c>
    </row>
    <row r="536" spans="1:2" x14ac:dyDescent="0.25">
      <c r="A536" s="3" t="s">
        <v>503</v>
      </c>
      <c r="B536" s="3" t="s">
        <v>504</v>
      </c>
    </row>
    <row r="537" spans="1:2" x14ac:dyDescent="0.25">
      <c r="A537" s="3" t="s">
        <v>503</v>
      </c>
      <c r="B537" s="3" t="s">
        <v>505</v>
      </c>
    </row>
    <row r="538" spans="1:2" x14ac:dyDescent="0.25">
      <c r="A538" s="3" t="s">
        <v>503</v>
      </c>
      <c r="B538" s="3" t="s">
        <v>506</v>
      </c>
    </row>
    <row r="539" spans="1:2" x14ac:dyDescent="0.25">
      <c r="A539" s="3" t="s">
        <v>503</v>
      </c>
      <c r="B539" s="3" t="s">
        <v>507</v>
      </c>
    </row>
    <row r="540" spans="1:2" x14ac:dyDescent="0.25">
      <c r="A540" s="3" t="s">
        <v>503</v>
      </c>
      <c r="B540" s="3" t="s">
        <v>502</v>
      </c>
    </row>
    <row r="541" spans="1:2" x14ac:dyDescent="0.25">
      <c r="A541" s="3" t="s">
        <v>503</v>
      </c>
      <c r="B541" s="3" t="s">
        <v>508</v>
      </c>
    </row>
    <row r="542" spans="1:2" x14ac:dyDescent="0.25">
      <c r="A542" s="3" t="s">
        <v>503</v>
      </c>
      <c r="B542" s="3" t="s">
        <v>509</v>
      </c>
    </row>
    <row r="543" spans="1:2" x14ac:dyDescent="0.25">
      <c r="A543" s="3" t="s">
        <v>511</v>
      </c>
      <c r="B543" s="3" t="s">
        <v>510</v>
      </c>
    </row>
    <row r="544" spans="1:2" x14ac:dyDescent="0.25">
      <c r="A544" s="3" t="s">
        <v>511</v>
      </c>
      <c r="B544" s="3" t="s">
        <v>512</v>
      </c>
    </row>
    <row r="545" spans="1:2" x14ac:dyDescent="0.25">
      <c r="A545" s="3" t="s">
        <v>511</v>
      </c>
      <c r="B545" s="3" t="s">
        <v>513</v>
      </c>
    </row>
    <row r="546" spans="1:2" x14ac:dyDescent="0.25">
      <c r="A546" s="3" t="s">
        <v>511</v>
      </c>
      <c r="B546" s="3" t="s">
        <v>516</v>
      </c>
    </row>
    <row r="547" spans="1:2" x14ac:dyDescent="0.25">
      <c r="A547" s="3" t="s">
        <v>511</v>
      </c>
      <c r="B547" s="3" t="s">
        <v>514</v>
      </c>
    </row>
    <row r="548" spans="1:2" x14ac:dyDescent="0.25">
      <c r="A548" s="3" t="s">
        <v>511</v>
      </c>
      <c r="B548" s="3" t="s">
        <v>515</v>
      </c>
    </row>
    <row r="549" spans="1:2" x14ac:dyDescent="0.25">
      <c r="A549" s="3" t="s">
        <v>511</v>
      </c>
      <c r="B549" s="3" t="s">
        <v>517</v>
      </c>
    </row>
    <row r="550" spans="1:2" x14ac:dyDescent="0.25">
      <c r="A550" s="3" t="s">
        <v>519</v>
      </c>
      <c r="B550" s="3" t="s">
        <v>518</v>
      </c>
    </row>
    <row r="551" spans="1:2" x14ac:dyDescent="0.25">
      <c r="A551" s="3" t="s">
        <v>519</v>
      </c>
      <c r="B551" s="3" t="s">
        <v>520</v>
      </c>
    </row>
    <row r="552" spans="1:2" x14ac:dyDescent="0.25">
      <c r="A552" s="3" t="s">
        <v>519</v>
      </c>
      <c r="B552" s="3" t="s">
        <v>521</v>
      </c>
    </row>
    <row r="553" spans="1:2" x14ac:dyDescent="0.25">
      <c r="A553" s="3" t="s">
        <v>519</v>
      </c>
      <c r="B553" s="3" t="s">
        <v>522</v>
      </c>
    </row>
    <row r="554" spans="1:2" x14ac:dyDescent="0.25">
      <c r="A554" s="3" t="s">
        <v>524</v>
      </c>
      <c r="B554" s="3" t="s">
        <v>529</v>
      </c>
    </row>
    <row r="555" spans="1:2" x14ac:dyDescent="0.25">
      <c r="A555" s="3" t="s">
        <v>524</v>
      </c>
      <c r="B555" s="3" t="s">
        <v>527</v>
      </c>
    </row>
    <row r="556" spans="1:2" x14ac:dyDescent="0.25">
      <c r="A556" s="3" t="s">
        <v>524</v>
      </c>
      <c r="B556" s="3" t="s">
        <v>185</v>
      </c>
    </row>
    <row r="557" spans="1:2" x14ac:dyDescent="0.25">
      <c r="A557" s="3" t="s">
        <v>524</v>
      </c>
      <c r="B557" s="3" t="s">
        <v>528</v>
      </c>
    </row>
    <row r="558" spans="1:2" x14ac:dyDescent="0.25">
      <c r="A558" s="3" t="s">
        <v>524</v>
      </c>
      <c r="B558" s="3" t="s">
        <v>523</v>
      </c>
    </row>
    <row r="559" spans="1:2" x14ac:dyDescent="0.25">
      <c r="A559" s="3" t="s">
        <v>524</v>
      </c>
      <c r="B559" s="3" t="s">
        <v>526</v>
      </c>
    </row>
    <row r="560" spans="1:2" x14ac:dyDescent="0.25">
      <c r="A560" s="3" t="s">
        <v>524</v>
      </c>
      <c r="B560" s="3" t="s">
        <v>525</v>
      </c>
    </row>
    <row r="561" spans="1:2" x14ac:dyDescent="0.25">
      <c r="A561" s="3" t="s">
        <v>531</v>
      </c>
      <c r="B561" s="3" t="s">
        <v>530</v>
      </c>
    </row>
    <row r="562" spans="1:2" x14ac:dyDescent="0.25">
      <c r="A562" s="3" t="s">
        <v>531</v>
      </c>
      <c r="B562" s="3" t="s">
        <v>532</v>
      </c>
    </row>
    <row r="563" spans="1:2" x14ac:dyDescent="0.25">
      <c r="A563" s="3" t="s">
        <v>531</v>
      </c>
      <c r="B563" s="3" t="s">
        <v>533</v>
      </c>
    </row>
    <row r="564" spans="1:2" x14ac:dyDescent="0.25">
      <c r="A564" s="3" t="s">
        <v>531</v>
      </c>
      <c r="B564" s="3" t="s">
        <v>535</v>
      </c>
    </row>
    <row r="565" spans="1:2" x14ac:dyDescent="0.25">
      <c r="A565" s="3" t="s">
        <v>531</v>
      </c>
      <c r="B565" s="3" t="s">
        <v>536</v>
      </c>
    </row>
    <row r="566" spans="1:2" x14ac:dyDescent="0.25">
      <c r="A566" s="3" t="s">
        <v>531</v>
      </c>
      <c r="B566" s="3" t="s">
        <v>537</v>
      </c>
    </row>
    <row r="567" spans="1:2" x14ac:dyDescent="0.25">
      <c r="A567" s="3" t="s">
        <v>531</v>
      </c>
      <c r="B567" s="3" t="s">
        <v>539</v>
      </c>
    </row>
    <row r="568" spans="1:2" x14ac:dyDescent="0.25">
      <c r="A568" s="3" t="s">
        <v>531</v>
      </c>
      <c r="B568" s="3" t="s">
        <v>540</v>
      </c>
    </row>
    <row r="569" spans="1:2" x14ac:dyDescent="0.25">
      <c r="A569" s="3" t="s">
        <v>531</v>
      </c>
      <c r="B569" s="3" t="s">
        <v>541</v>
      </c>
    </row>
    <row r="570" spans="1:2" x14ac:dyDescent="0.25">
      <c r="A570" s="3" t="s">
        <v>531</v>
      </c>
      <c r="B570" s="3" t="s">
        <v>542</v>
      </c>
    </row>
    <row r="571" spans="1:2" x14ac:dyDescent="0.25">
      <c r="A571" s="3" t="s">
        <v>531</v>
      </c>
      <c r="B571" s="3" t="s">
        <v>543</v>
      </c>
    </row>
    <row r="572" spans="1:2" x14ac:dyDescent="0.25">
      <c r="A572" s="3" t="s">
        <v>531</v>
      </c>
      <c r="B572" s="3" t="s">
        <v>545</v>
      </c>
    </row>
    <row r="573" spans="1:2" x14ac:dyDescent="0.25">
      <c r="A573" s="3" t="s">
        <v>531</v>
      </c>
      <c r="B573" s="3" t="s">
        <v>534</v>
      </c>
    </row>
    <row r="574" spans="1:2" x14ac:dyDescent="0.25">
      <c r="A574" s="3" t="s">
        <v>531</v>
      </c>
      <c r="B574" s="3" t="s">
        <v>538</v>
      </c>
    </row>
    <row r="575" spans="1:2" x14ac:dyDescent="0.25">
      <c r="A575" s="3" t="s">
        <v>531</v>
      </c>
      <c r="B575" s="3" t="s">
        <v>544</v>
      </c>
    </row>
    <row r="576" spans="1:2" x14ac:dyDescent="0.25">
      <c r="A576" s="3" t="s">
        <v>531</v>
      </c>
      <c r="B576" s="3" t="s">
        <v>952</v>
      </c>
    </row>
    <row r="577" spans="1:2" x14ac:dyDescent="0.25">
      <c r="A577" s="3" t="s">
        <v>531</v>
      </c>
      <c r="B577" s="3" t="s">
        <v>546</v>
      </c>
    </row>
    <row r="578" spans="1:2" x14ac:dyDescent="0.25">
      <c r="A578" s="3" t="s">
        <v>531</v>
      </c>
      <c r="B578" s="3" t="s">
        <v>949</v>
      </c>
    </row>
    <row r="579" spans="1:2" x14ac:dyDescent="0.25">
      <c r="A579" s="3" t="s">
        <v>548</v>
      </c>
      <c r="B579" s="3" t="s">
        <v>547</v>
      </c>
    </row>
    <row r="580" spans="1:2" x14ac:dyDescent="0.25">
      <c r="A580" s="3" t="s">
        <v>548</v>
      </c>
      <c r="B580" s="3" t="s">
        <v>550</v>
      </c>
    </row>
    <row r="581" spans="1:2" x14ac:dyDescent="0.25">
      <c r="A581" s="3" t="s">
        <v>548</v>
      </c>
      <c r="B581" s="3" t="s">
        <v>970</v>
      </c>
    </row>
    <row r="582" spans="1:2" x14ac:dyDescent="0.25">
      <c r="A582" s="3" t="s">
        <v>548</v>
      </c>
      <c r="B582" s="3" t="s">
        <v>551</v>
      </c>
    </row>
    <row r="583" spans="1:2" x14ac:dyDescent="0.25">
      <c r="A583" s="3" t="s">
        <v>548</v>
      </c>
      <c r="B583" s="3" t="s">
        <v>957</v>
      </c>
    </row>
    <row r="584" spans="1:2" x14ac:dyDescent="0.25">
      <c r="A584" s="3" t="s">
        <v>548</v>
      </c>
      <c r="B584" s="3" t="s">
        <v>564</v>
      </c>
    </row>
    <row r="585" spans="1:2" x14ac:dyDescent="0.25">
      <c r="A585" s="3" t="s">
        <v>548</v>
      </c>
      <c r="B585" s="3" t="s">
        <v>552</v>
      </c>
    </row>
    <row r="586" spans="1:2" x14ac:dyDescent="0.25">
      <c r="A586" s="3" t="s">
        <v>548</v>
      </c>
      <c r="B586" s="3" t="s">
        <v>553</v>
      </c>
    </row>
    <row r="587" spans="1:2" x14ac:dyDescent="0.25">
      <c r="A587" s="3" t="s">
        <v>548</v>
      </c>
      <c r="B587" s="3" t="s">
        <v>556</v>
      </c>
    </row>
    <row r="588" spans="1:2" x14ac:dyDescent="0.25">
      <c r="A588" s="3" t="s">
        <v>548</v>
      </c>
      <c r="B588" s="3" t="s">
        <v>557</v>
      </c>
    </row>
    <row r="589" spans="1:2" x14ac:dyDescent="0.25">
      <c r="A589" s="3" t="s">
        <v>548</v>
      </c>
      <c r="B589" s="3" t="s">
        <v>549</v>
      </c>
    </row>
    <row r="590" spans="1:2" x14ac:dyDescent="0.25">
      <c r="A590" s="3" t="s">
        <v>548</v>
      </c>
      <c r="B590" s="3" t="s">
        <v>558</v>
      </c>
    </row>
    <row r="591" spans="1:2" x14ac:dyDescent="0.25">
      <c r="A591" s="3" t="s">
        <v>548</v>
      </c>
      <c r="B591" s="3" t="s">
        <v>560</v>
      </c>
    </row>
    <row r="592" spans="1:2" x14ac:dyDescent="0.25">
      <c r="A592" s="3" t="s">
        <v>548</v>
      </c>
      <c r="B592" s="3" t="s">
        <v>561</v>
      </c>
    </row>
    <row r="593" spans="1:2" x14ac:dyDescent="0.25">
      <c r="A593" s="3" t="s">
        <v>548</v>
      </c>
      <c r="B593" s="3" t="s">
        <v>562</v>
      </c>
    </row>
    <row r="594" spans="1:2" x14ac:dyDescent="0.25">
      <c r="A594" s="3" t="s">
        <v>548</v>
      </c>
      <c r="B594" s="3" t="s">
        <v>554</v>
      </c>
    </row>
    <row r="595" spans="1:2" x14ac:dyDescent="0.25">
      <c r="A595" s="3" t="s">
        <v>548</v>
      </c>
      <c r="B595" s="3" t="s">
        <v>555</v>
      </c>
    </row>
    <row r="596" spans="1:2" x14ac:dyDescent="0.25">
      <c r="A596" s="3" t="s">
        <v>548</v>
      </c>
      <c r="B596" s="3" t="s">
        <v>563</v>
      </c>
    </row>
    <row r="597" spans="1:2" x14ac:dyDescent="0.25">
      <c r="A597" s="3" t="s">
        <v>548</v>
      </c>
      <c r="B597" s="3" t="s">
        <v>559</v>
      </c>
    </row>
    <row r="598" spans="1:2" x14ac:dyDescent="0.25">
      <c r="A598" s="3" t="s">
        <v>566</v>
      </c>
      <c r="B598" s="3" t="s">
        <v>568</v>
      </c>
    </row>
    <row r="599" spans="1:2" x14ac:dyDescent="0.25">
      <c r="A599" s="3" t="s">
        <v>566</v>
      </c>
      <c r="B599" s="3" t="s">
        <v>569</v>
      </c>
    </row>
    <row r="600" spans="1:2" x14ac:dyDescent="0.25">
      <c r="A600" s="3" t="s">
        <v>566</v>
      </c>
      <c r="B600" s="3" t="s">
        <v>570</v>
      </c>
    </row>
    <row r="601" spans="1:2" x14ac:dyDescent="0.25">
      <c r="A601" s="3" t="s">
        <v>566</v>
      </c>
      <c r="B601" s="3" t="s">
        <v>572</v>
      </c>
    </row>
    <row r="602" spans="1:2" x14ac:dyDescent="0.25">
      <c r="A602" s="3" t="s">
        <v>566</v>
      </c>
      <c r="B602" s="3" t="s">
        <v>573</v>
      </c>
    </row>
    <row r="603" spans="1:2" x14ac:dyDescent="0.25">
      <c r="A603" s="3" t="s">
        <v>566</v>
      </c>
      <c r="B603" s="3" t="s">
        <v>574</v>
      </c>
    </row>
    <row r="604" spans="1:2" x14ac:dyDescent="0.25">
      <c r="A604" s="3" t="s">
        <v>566</v>
      </c>
      <c r="B604" s="3" t="s">
        <v>575</v>
      </c>
    </row>
    <row r="605" spans="1:2" x14ac:dyDescent="0.25">
      <c r="A605" s="3" t="s">
        <v>566</v>
      </c>
      <c r="B605" s="3" t="s">
        <v>576</v>
      </c>
    </row>
    <row r="606" spans="1:2" x14ac:dyDescent="0.25">
      <c r="A606" s="3" t="s">
        <v>566</v>
      </c>
      <c r="B606" s="3" t="s">
        <v>577</v>
      </c>
    </row>
    <row r="607" spans="1:2" x14ac:dyDescent="0.25">
      <c r="A607" s="3" t="s">
        <v>566</v>
      </c>
      <c r="B607" s="3" t="s">
        <v>578</v>
      </c>
    </row>
    <row r="608" spans="1:2" x14ac:dyDescent="0.25">
      <c r="A608" s="3" t="s">
        <v>566</v>
      </c>
      <c r="B608" s="3" t="s">
        <v>1012</v>
      </c>
    </row>
    <row r="609" spans="1:2" x14ac:dyDescent="0.25">
      <c r="A609" s="3" t="s">
        <v>566</v>
      </c>
      <c r="B609" s="3" t="s">
        <v>579</v>
      </c>
    </row>
    <row r="610" spans="1:2" x14ac:dyDescent="0.25">
      <c r="A610" s="3" t="s">
        <v>566</v>
      </c>
      <c r="B610" s="3" t="s">
        <v>580</v>
      </c>
    </row>
    <row r="611" spans="1:2" x14ac:dyDescent="0.25">
      <c r="A611" s="3" t="s">
        <v>566</v>
      </c>
      <c r="B611" s="3" t="s">
        <v>581</v>
      </c>
    </row>
    <row r="612" spans="1:2" x14ac:dyDescent="0.25">
      <c r="A612" s="3" t="s">
        <v>566</v>
      </c>
      <c r="B612" s="3" t="s">
        <v>582</v>
      </c>
    </row>
    <row r="613" spans="1:2" x14ac:dyDescent="0.25">
      <c r="A613" s="3" t="s">
        <v>566</v>
      </c>
      <c r="B613" s="3" t="s">
        <v>583</v>
      </c>
    </row>
    <row r="614" spans="1:2" x14ac:dyDescent="0.25">
      <c r="A614" s="3" t="s">
        <v>566</v>
      </c>
      <c r="B614" s="3" t="s">
        <v>584</v>
      </c>
    </row>
    <row r="615" spans="1:2" x14ac:dyDescent="0.25">
      <c r="A615" s="3" t="s">
        <v>566</v>
      </c>
      <c r="B615" s="3" t="s">
        <v>585</v>
      </c>
    </row>
    <row r="616" spans="1:2" x14ac:dyDescent="0.25">
      <c r="A616" s="3" t="s">
        <v>566</v>
      </c>
      <c r="B616" s="3" t="s">
        <v>586</v>
      </c>
    </row>
    <row r="617" spans="1:2" x14ac:dyDescent="0.25">
      <c r="A617" s="3" t="s">
        <v>566</v>
      </c>
      <c r="B617" s="3" t="s">
        <v>587</v>
      </c>
    </row>
    <row r="618" spans="1:2" x14ac:dyDescent="0.25">
      <c r="A618" s="3" t="s">
        <v>566</v>
      </c>
      <c r="B618" s="3" t="s">
        <v>588</v>
      </c>
    </row>
    <row r="619" spans="1:2" x14ac:dyDescent="0.25">
      <c r="A619" s="3" t="s">
        <v>566</v>
      </c>
      <c r="B619" s="3" t="s">
        <v>589</v>
      </c>
    </row>
    <row r="620" spans="1:2" x14ac:dyDescent="0.25">
      <c r="A620" s="3" t="s">
        <v>566</v>
      </c>
      <c r="B620" s="3" t="s">
        <v>590</v>
      </c>
    </row>
    <row r="621" spans="1:2" x14ac:dyDescent="0.25">
      <c r="A621" s="3" t="s">
        <v>566</v>
      </c>
      <c r="B621" s="3" t="s">
        <v>591</v>
      </c>
    </row>
    <row r="622" spans="1:2" x14ac:dyDescent="0.25">
      <c r="A622" s="3" t="s">
        <v>566</v>
      </c>
      <c r="B622" s="3" t="s">
        <v>592</v>
      </c>
    </row>
    <row r="623" spans="1:2" x14ac:dyDescent="0.25">
      <c r="A623" s="3" t="s">
        <v>566</v>
      </c>
      <c r="B623" s="3" t="s">
        <v>593</v>
      </c>
    </row>
    <row r="624" spans="1:2" x14ac:dyDescent="0.25">
      <c r="A624" s="3" t="s">
        <v>566</v>
      </c>
      <c r="B624" s="3" t="s">
        <v>594</v>
      </c>
    </row>
    <row r="625" spans="1:2" x14ac:dyDescent="0.25">
      <c r="A625" s="3" t="s">
        <v>566</v>
      </c>
      <c r="B625" s="3" t="s">
        <v>595</v>
      </c>
    </row>
    <row r="626" spans="1:2" x14ac:dyDescent="0.25">
      <c r="A626" s="3" t="s">
        <v>566</v>
      </c>
      <c r="B626" s="3" t="s">
        <v>596</v>
      </c>
    </row>
    <row r="627" spans="1:2" x14ac:dyDescent="0.25">
      <c r="A627" s="3" t="s">
        <v>566</v>
      </c>
      <c r="B627" s="3" t="s">
        <v>597</v>
      </c>
    </row>
    <row r="628" spans="1:2" x14ac:dyDescent="0.25">
      <c r="A628" s="3" t="s">
        <v>566</v>
      </c>
      <c r="B628" s="3" t="s">
        <v>961</v>
      </c>
    </row>
    <row r="629" spans="1:2" x14ac:dyDescent="0.25">
      <c r="A629" s="3" t="s">
        <v>566</v>
      </c>
      <c r="B629" s="3" t="s">
        <v>598</v>
      </c>
    </row>
    <row r="630" spans="1:2" x14ac:dyDescent="0.25">
      <c r="A630" s="3" t="s">
        <v>566</v>
      </c>
      <c r="B630" s="3" t="s">
        <v>565</v>
      </c>
    </row>
    <row r="631" spans="1:2" x14ac:dyDescent="0.25">
      <c r="A631" s="3" t="s">
        <v>566</v>
      </c>
      <c r="B631" s="3" t="s">
        <v>567</v>
      </c>
    </row>
    <row r="632" spans="1:2" x14ac:dyDescent="0.25">
      <c r="A632" s="3" t="s">
        <v>566</v>
      </c>
      <c r="B632" s="3" t="s">
        <v>599</v>
      </c>
    </row>
    <row r="633" spans="1:2" x14ac:dyDescent="0.25">
      <c r="A633" s="3" t="s">
        <v>566</v>
      </c>
      <c r="B633" s="3" t="s">
        <v>600</v>
      </c>
    </row>
    <row r="634" spans="1:2" x14ac:dyDescent="0.25">
      <c r="A634" s="3" t="s">
        <v>566</v>
      </c>
      <c r="B634" s="3" t="s">
        <v>571</v>
      </c>
    </row>
    <row r="635" spans="1:2" x14ac:dyDescent="0.25">
      <c r="A635" s="3" t="s">
        <v>566</v>
      </c>
      <c r="B635" s="3" t="s">
        <v>601</v>
      </c>
    </row>
    <row r="636" spans="1:2" x14ac:dyDescent="0.25">
      <c r="A636" s="3" t="s">
        <v>566</v>
      </c>
      <c r="B636" s="3" t="s">
        <v>604</v>
      </c>
    </row>
    <row r="637" spans="1:2" x14ac:dyDescent="0.25">
      <c r="A637" s="3" t="s">
        <v>566</v>
      </c>
      <c r="B637" s="3" t="s">
        <v>602</v>
      </c>
    </row>
    <row r="638" spans="1:2" x14ac:dyDescent="0.25">
      <c r="A638" s="3" t="s">
        <v>566</v>
      </c>
      <c r="B638" s="3" t="s">
        <v>603</v>
      </c>
    </row>
    <row r="639" spans="1:2" x14ac:dyDescent="0.25">
      <c r="A639" s="3" t="s">
        <v>606</v>
      </c>
      <c r="B639" s="3" t="s">
        <v>654</v>
      </c>
    </row>
    <row r="640" spans="1:2" x14ac:dyDescent="0.25">
      <c r="A640" s="3" t="s">
        <v>606</v>
      </c>
      <c r="B640" s="3" t="s">
        <v>608</v>
      </c>
    </row>
    <row r="641" spans="1:2" x14ac:dyDescent="0.25">
      <c r="A641" s="3" t="s">
        <v>606</v>
      </c>
      <c r="B641" s="3" t="s">
        <v>609</v>
      </c>
    </row>
    <row r="642" spans="1:2" x14ac:dyDescent="0.25">
      <c r="A642" s="3" t="s">
        <v>606</v>
      </c>
      <c r="B642" s="3" t="s">
        <v>610</v>
      </c>
    </row>
    <row r="643" spans="1:2" x14ac:dyDescent="0.25">
      <c r="A643" s="3" t="s">
        <v>606</v>
      </c>
      <c r="B643" s="3" t="s">
        <v>611</v>
      </c>
    </row>
    <row r="644" spans="1:2" x14ac:dyDescent="0.25">
      <c r="A644" s="3" t="s">
        <v>606</v>
      </c>
      <c r="B644" s="3" t="s">
        <v>612</v>
      </c>
    </row>
    <row r="645" spans="1:2" x14ac:dyDescent="0.25">
      <c r="A645" s="3" t="s">
        <v>606</v>
      </c>
      <c r="B645" s="3" t="s">
        <v>613</v>
      </c>
    </row>
    <row r="646" spans="1:2" x14ac:dyDescent="0.25">
      <c r="A646" s="3" t="s">
        <v>606</v>
      </c>
      <c r="B646" s="3" t="s">
        <v>614</v>
      </c>
    </row>
    <row r="647" spans="1:2" x14ac:dyDescent="0.25">
      <c r="A647" s="3" t="s">
        <v>606</v>
      </c>
      <c r="B647" s="3" t="s">
        <v>992</v>
      </c>
    </row>
    <row r="648" spans="1:2" x14ac:dyDescent="0.25">
      <c r="A648" s="3" t="s">
        <v>606</v>
      </c>
      <c r="B648" s="3" t="s">
        <v>615</v>
      </c>
    </row>
    <row r="649" spans="1:2" x14ac:dyDescent="0.25">
      <c r="A649" s="3" t="s">
        <v>606</v>
      </c>
      <c r="B649" s="3" t="s">
        <v>616</v>
      </c>
    </row>
    <row r="650" spans="1:2" x14ac:dyDescent="0.25">
      <c r="A650" s="3" t="s">
        <v>606</v>
      </c>
      <c r="B650" s="3" t="s">
        <v>617</v>
      </c>
    </row>
    <row r="651" spans="1:2" x14ac:dyDescent="0.25">
      <c r="A651" s="3" t="s">
        <v>606</v>
      </c>
      <c r="B651" s="3" t="s">
        <v>618</v>
      </c>
    </row>
    <row r="652" spans="1:2" x14ac:dyDescent="0.25">
      <c r="A652" s="3" t="s">
        <v>606</v>
      </c>
      <c r="B652" s="3" t="s">
        <v>619</v>
      </c>
    </row>
    <row r="653" spans="1:2" x14ac:dyDescent="0.25">
      <c r="A653" s="3" t="s">
        <v>606</v>
      </c>
      <c r="B653" s="3" t="s">
        <v>620</v>
      </c>
    </row>
    <row r="654" spans="1:2" x14ac:dyDescent="0.25">
      <c r="A654" s="3" t="s">
        <v>606</v>
      </c>
      <c r="B654" s="3" t="s">
        <v>605</v>
      </c>
    </row>
    <row r="655" spans="1:2" x14ac:dyDescent="0.25">
      <c r="A655" s="3" t="s">
        <v>606</v>
      </c>
      <c r="B655" s="3" t="s">
        <v>621</v>
      </c>
    </row>
    <row r="656" spans="1:2" x14ac:dyDescent="0.25">
      <c r="A656" s="3" t="s">
        <v>606</v>
      </c>
      <c r="B656" s="3" t="s">
        <v>622</v>
      </c>
    </row>
    <row r="657" spans="1:2" x14ac:dyDescent="0.25">
      <c r="A657" s="3" t="s">
        <v>606</v>
      </c>
      <c r="B657" s="3" t="s">
        <v>623</v>
      </c>
    </row>
    <row r="658" spans="1:2" x14ac:dyDescent="0.25">
      <c r="A658" s="3" t="s">
        <v>606</v>
      </c>
      <c r="B658" s="3" t="s">
        <v>624</v>
      </c>
    </row>
    <row r="659" spans="1:2" x14ac:dyDescent="0.25">
      <c r="A659" s="3" t="s">
        <v>606</v>
      </c>
      <c r="B659" s="3" t="s">
        <v>625</v>
      </c>
    </row>
    <row r="660" spans="1:2" x14ac:dyDescent="0.25">
      <c r="A660" s="3" t="s">
        <v>606</v>
      </c>
      <c r="B660" s="3" t="s">
        <v>626</v>
      </c>
    </row>
    <row r="661" spans="1:2" x14ac:dyDescent="0.25">
      <c r="A661" s="3" t="s">
        <v>606</v>
      </c>
      <c r="B661" s="3" t="s">
        <v>627</v>
      </c>
    </row>
    <row r="662" spans="1:2" x14ac:dyDescent="0.25">
      <c r="A662" s="3" t="s">
        <v>606</v>
      </c>
      <c r="B662" s="3" t="s">
        <v>628</v>
      </c>
    </row>
    <row r="663" spans="1:2" x14ac:dyDescent="0.25">
      <c r="A663" s="3" t="s">
        <v>606</v>
      </c>
      <c r="B663" s="3" t="s">
        <v>629</v>
      </c>
    </row>
    <row r="664" spans="1:2" x14ac:dyDescent="0.25">
      <c r="A664" s="3" t="s">
        <v>606</v>
      </c>
      <c r="B664" s="3" t="s">
        <v>630</v>
      </c>
    </row>
    <row r="665" spans="1:2" x14ac:dyDescent="0.25">
      <c r="A665" s="3" t="s">
        <v>606</v>
      </c>
      <c r="B665" s="3" t="s">
        <v>631</v>
      </c>
    </row>
    <row r="666" spans="1:2" x14ac:dyDescent="0.25">
      <c r="A666" s="3" t="s">
        <v>606</v>
      </c>
      <c r="B666" s="3" t="s">
        <v>632</v>
      </c>
    </row>
    <row r="667" spans="1:2" x14ac:dyDescent="0.25">
      <c r="A667" s="3" t="s">
        <v>606</v>
      </c>
      <c r="B667" s="3" t="s">
        <v>633</v>
      </c>
    </row>
    <row r="668" spans="1:2" x14ac:dyDescent="0.25">
      <c r="A668" s="3" t="s">
        <v>606</v>
      </c>
      <c r="B668" s="3" t="s">
        <v>634</v>
      </c>
    </row>
    <row r="669" spans="1:2" x14ac:dyDescent="0.25">
      <c r="A669" s="3" t="s">
        <v>606</v>
      </c>
      <c r="B669" s="3" t="s">
        <v>635</v>
      </c>
    </row>
    <row r="670" spans="1:2" x14ac:dyDescent="0.25">
      <c r="A670" s="3" t="s">
        <v>606</v>
      </c>
      <c r="B670" s="3" t="s">
        <v>636</v>
      </c>
    </row>
    <row r="671" spans="1:2" x14ac:dyDescent="0.25">
      <c r="A671" s="3" t="s">
        <v>606</v>
      </c>
      <c r="B671" s="3" t="s">
        <v>637</v>
      </c>
    </row>
    <row r="672" spans="1:2" x14ac:dyDescent="0.25">
      <c r="A672" s="3" t="s">
        <v>606</v>
      </c>
      <c r="B672" s="3" t="s">
        <v>638</v>
      </c>
    </row>
    <row r="673" spans="1:2" x14ac:dyDescent="0.25">
      <c r="A673" s="3" t="s">
        <v>606</v>
      </c>
      <c r="B673" s="3" t="s">
        <v>639</v>
      </c>
    </row>
    <row r="674" spans="1:2" x14ac:dyDescent="0.25">
      <c r="A674" s="3" t="s">
        <v>606</v>
      </c>
      <c r="B674" s="3" t="s">
        <v>640</v>
      </c>
    </row>
    <row r="675" spans="1:2" x14ac:dyDescent="0.25">
      <c r="A675" s="3" t="s">
        <v>606</v>
      </c>
      <c r="B675" s="3" t="s">
        <v>641</v>
      </c>
    </row>
    <row r="676" spans="1:2" x14ac:dyDescent="0.25">
      <c r="A676" s="3" t="s">
        <v>606</v>
      </c>
      <c r="B676" s="3" t="s">
        <v>642</v>
      </c>
    </row>
    <row r="677" spans="1:2" x14ac:dyDescent="0.25">
      <c r="A677" s="3" t="s">
        <v>606</v>
      </c>
      <c r="B677" s="3" t="s">
        <v>643</v>
      </c>
    </row>
    <row r="678" spans="1:2" x14ac:dyDescent="0.25">
      <c r="A678" s="3" t="s">
        <v>606</v>
      </c>
      <c r="B678" s="3" t="s">
        <v>644</v>
      </c>
    </row>
    <row r="679" spans="1:2" x14ac:dyDescent="0.25">
      <c r="A679" s="3" t="s">
        <v>606</v>
      </c>
      <c r="B679" s="3" t="s">
        <v>645</v>
      </c>
    </row>
    <row r="680" spans="1:2" x14ac:dyDescent="0.25">
      <c r="A680" s="3" t="s">
        <v>606</v>
      </c>
      <c r="B680" s="3" t="s">
        <v>646</v>
      </c>
    </row>
    <row r="681" spans="1:2" x14ac:dyDescent="0.25">
      <c r="A681" s="3" t="s">
        <v>606</v>
      </c>
      <c r="B681" s="3" t="s">
        <v>647</v>
      </c>
    </row>
    <row r="682" spans="1:2" x14ac:dyDescent="0.25">
      <c r="A682" s="3" t="s">
        <v>606</v>
      </c>
      <c r="B682" s="3" t="s">
        <v>648</v>
      </c>
    </row>
    <row r="683" spans="1:2" x14ac:dyDescent="0.25">
      <c r="A683" s="3" t="s">
        <v>606</v>
      </c>
      <c r="B683" s="3" t="s">
        <v>649</v>
      </c>
    </row>
    <row r="684" spans="1:2" x14ac:dyDescent="0.25">
      <c r="A684" s="3" t="s">
        <v>606</v>
      </c>
      <c r="B684" s="3" t="s">
        <v>650</v>
      </c>
    </row>
    <row r="685" spans="1:2" x14ac:dyDescent="0.25">
      <c r="A685" s="3" t="s">
        <v>606</v>
      </c>
      <c r="B685" s="3" t="s">
        <v>651</v>
      </c>
    </row>
    <row r="686" spans="1:2" x14ac:dyDescent="0.25">
      <c r="A686" s="3" t="s">
        <v>606</v>
      </c>
      <c r="B686" s="3" t="s">
        <v>607</v>
      </c>
    </row>
    <row r="687" spans="1:2" x14ac:dyDescent="0.25">
      <c r="A687" s="3" t="s">
        <v>606</v>
      </c>
      <c r="B687" s="3" t="s">
        <v>320</v>
      </c>
    </row>
    <row r="688" spans="1:2" x14ac:dyDescent="0.25">
      <c r="A688" s="3" t="s">
        <v>606</v>
      </c>
      <c r="B688" s="3" t="s">
        <v>321</v>
      </c>
    </row>
    <row r="689" spans="1:2" x14ac:dyDescent="0.25">
      <c r="A689" s="3" t="s">
        <v>606</v>
      </c>
      <c r="B689" s="3" t="s">
        <v>652</v>
      </c>
    </row>
    <row r="690" spans="1:2" x14ac:dyDescent="0.25">
      <c r="A690" s="3" t="s">
        <v>606</v>
      </c>
      <c r="B690" s="3" t="s">
        <v>653</v>
      </c>
    </row>
    <row r="691" spans="1:2" x14ac:dyDescent="0.25">
      <c r="A691" s="3" t="s">
        <v>606</v>
      </c>
      <c r="B691" s="3" t="s">
        <v>655</v>
      </c>
    </row>
    <row r="692" spans="1:2" x14ac:dyDescent="0.25">
      <c r="A692" s="3" t="s">
        <v>606</v>
      </c>
      <c r="B692" s="3" t="s">
        <v>656</v>
      </c>
    </row>
    <row r="693" spans="1:2" x14ac:dyDescent="0.25">
      <c r="A693" s="3" t="s">
        <v>606</v>
      </c>
      <c r="B693" s="3" t="s">
        <v>657</v>
      </c>
    </row>
    <row r="694" spans="1:2" x14ac:dyDescent="0.25">
      <c r="A694" s="3" t="s">
        <v>606</v>
      </c>
      <c r="B694" s="3" t="s">
        <v>658</v>
      </c>
    </row>
    <row r="695" spans="1:2" x14ac:dyDescent="0.25">
      <c r="A695" s="3" t="s">
        <v>606</v>
      </c>
      <c r="B695" s="3" t="s">
        <v>659</v>
      </c>
    </row>
    <row r="696" spans="1:2" x14ac:dyDescent="0.25">
      <c r="A696" s="3" t="s">
        <v>606</v>
      </c>
      <c r="B696" s="3" t="s">
        <v>660</v>
      </c>
    </row>
    <row r="697" spans="1:2" x14ac:dyDescent="0.25">
      <c r="A697" s="3" t="s">
        <v>606</v>
      </c>
      <c r="B697" s="3" t="s">
        <v>661</v>
      </c>
    </row>
    <row r="698" spans="1:2" x14ac:dyDescent="0.25">
      <c r="A698" s="3" t="s">
        <v>663</v>
      </c>
      <c r="B698" s="3" t="s">
        <v>662</v>
      </c>
    </row>
    <row r="699" spans="1:2" x14ac:dyDescent="0.25">
      <c r="A699" s="3" t="s">
        <v>663</v>
      </c>
      <c r="B699" s="3" t="s">
        <v>666</v>
      </c>
    </row>
    <row r="700" spans="1:2" x14ac:dyDescent="0.25">
      <c r="A700" s="3" t="s">
        <v>663</v>
      </c>
      <c r="B700" s="3" t="s">
        <v>664</v>
      </c>
    </row>
    <row r="701" spans="1:2" x14ac:dyDescent="0.25">
      <c r="A701" s="3" t="s">
        <v>663</v>
      </c>
      <c r="B701" s="3" t="s">
        <v>665</v>
      </c>
    </row>
    <row r="702" spans="1:2" x14ac:dyDescent="0.25">
      <c r="A702" s="3" t="s">
        <v>663</v>
      </c>
      <c r="B702" s="3" t="s">
        <v>667</v>
      </c>
    </row>
    <row r="703" spans="1:2" x14ac:dyDescent="0.25">
      <c r="A703" s="3" t="s">
        <v>1129</v>
      </c>
      <c r="B703" s="3" t="s">
        <v>1031</v>
      </c>
    </row>
    <row r="704" spans="1:2" x14ac:dyDescent="0.25">
      <c r="A704" s="3" t="s">
        <v>669</v>
      </c>
      <c r="B704" s="3" t="s">
        <v>670</v>
      </c>
    </row>
    <row r="705" spans="1:2" x14ac:dyDescent="0.25">
      <c r="A705" s="3" t="s">
        <v>669</v>
      </c>
      <c r="B705" s="3" t="s">
        <v>671</v>
      </c>
    </row>
    <row r="706" spans="1:2" x14ac:dyDescent="0.25">
      <c r="A706" s="3" t="s">
        <v>669</v>
      </c>
      <c r="B706" s="3" t="s">
        <v>672</v>
      </c>
    </row>
    <row r="707" spans="1:2" x14ac:dyDescent="0.25">
      <c r="A707" s="3" t="s">
        <v>669</v>
      </c>
      <c r="B707" s="3" t="s">
        <v>673</v>
      </c>
    </row>
    <row r="708" spans="1:2" x14ac:dyDescent="0.25">
      <c r="A708" s="3" t="s">
        <v>669</v>
      </c>
      <c r="B708" s="3" t="s">
        <v>676</v>
      </c>
    </row>
    <row r="709" spans="1:2" x14ac:dyDescent="0.25">
      <c r="A709" s="3" t="s">
        <v>669</v>
      </c>
      <c r="B709" s="3" t="s">
        <v>677</v>
      </c>
    </row>
    <row r="710" spans="1:2" x14ac:dyDescent="0.25">
      <c r="A710" s="3" t="s">
        <v>669</v>
      </c>
      <c r="B710" s="3" t="s">
        <v>678</v>
      </c>
    </row>
    <row r="711" spans="1:2" x14ac:dyDescent="0.25">
      <c r="A711" s="3" t="s">
        <v>669</v>
      </c>
      <c r="B711" s="3" t="s">
        <v>681</v>
      </c>
    </row>
    <row r="712" spans="1:2" x14ac:dyDescent="0.25">
      <c r="A712" s="3" t="s">
        <v>669</v>
      </c>
      <c r="B712" s="3" t="s">
        <v>679</v>
      </c>
    </row>
    <row r="713" spans="1:2" x14ac:dyDescent="0.25">
      <c r="A713" s="3" t="s">
        <v>669</v>
      </c>
      <c r="B713" s="3" t="s">
        <v>680</v>
      </c>
    </row>
    <row r="714" spans="1:2" x14ac:dyDescent="0.25">
      <c r="A714" s="3" t="s">
        <v>669</v>
      </c>
      <c r="B714" s="3" t="s">
        <v>690</v>
      </c>
    </row>
    <row r="715" spans="1:2" x14ac:dyDescent="0.25">
      <c r="A715" s="3" t="s">
        <v>669</v>
      </c>
      <c r="B715" s="3" t="s">
        <v>682</v>
      </c>
    </row>
    <row r="716" spans="1:2" x14ac:dyDescent="0.25">
      <c r="A716" s="3" t="s">
        <v>669</v>
      </c>
      <c r="B716" s="3" t="s">
        <v>683</v>
      </c>
    </row>
    <row r="717" spans="1:2" x14ac:dyDescent="0.25">
      <c r="A717" s="3" t="s">
        <v>669</v>
      </c>
      <c r="B717" s="3" t="s">
        <v>688</v>
      </c>
    </row>
    <row r="718" spans="1:2" x14ac:dyDescent="0.25">
      <c r="A718" s="3" t="s">
        <v>669</v>
      </c>
      <c r="B718" s="3" t="s">
        <v>687</v>
      </c>
    </row>
    <row r="719" spans="1:2" x14ac:dyDescent="0.25">
      <c r="A719" s="3" t="s">
        <v>669</v>
      </c>
      <c r="B719" s="3" t="s">
        <v>684</v>
      </c>
    </row>
    <row r="720" spans="1:2" x14ac:dyDescent="0.25">
      <c r="A720" s="3" t="s">
        <v>669</v>
      </c>
      <c r="B720" s="3" t="s">
        <v>685</v>
      </c>
    </row>
    <row r="721" spans="1:2" x14ac:dyDescent="0.25">
      <c r="A721" s="3" t="s">
        <v>669</v>
      </c>
      <c r="B721" s="3" t="s">
        <v>686</v>
      </c>
    </row>
    <row r="722" spans="1:2" x14ac:dyDescent="0.25">
      <c r="A722" s="3" t="s">
        <v>669</v>
      </c>
      <c r="B722" s="3" t="s">
        <v>689</v>
      </c>
    </row>
    <row r="723" spans="1:2" x14ac:dyDescent="0.25">
      <c r="A723" s="3" t="s">
        <v>669</v>
      </c>
      <c r="B723" s="3" t="s">
        <v>691</v>
      </c>
    </row>
    <row r="724" spans="1:2" x14ac:dyDescent="0.25">
      <c r="A724" s="3" t="s">
        <v>669</v>
      </c>
      <c r="B724" s="3" t="s">
        <v>692</v>
      </c>
    </row>
    <row r="725" spans="1:2" x14ac:dyDescent="0.25">
      <c r="A725" s="3" t="s">
        <v>669</v>
      </c>
      <c r="B725" s="3" t="s">
        <v>694</v>
      </c>
    </row>
    <row r="726" spans="1:2" x14ac:dyDescent="0.25">
      <c r="A726" s="3" t="s">
        <v>669</v>
      </c>
      <c r="B726" s="3" t="s">
        <v>695</v>
      </c>
    </row>
    <row r="727" spans="1:2" x14ac:dyDescent="0.25">
      <c r="A727" s="3" t="s">
        <v>669</v>
      </c>
      <c r="B727" s="3" t="s">
        <v>696</v>
      </c>
    </row>
    <row r="728" spans="1:2" x14ac:dyDescent="0.25">
      <c r="A728" s="3" t="s">
        <v>669</v>
      </c>
      <c r="B728" s="3" t="s">
        <v>697</v>
      </c>
    </row>
    <row r="729" spans="1:2" x14ac:dyDescent="0.25">
      <c r="A729" s="3" t="s">
        <v>669</v>
      </c>
      <c r="B729" s="3" t="s">
        <v>698</v>
      </c>
    </row>
    <row r="730" spans="1:2" x14ac:dyDescent="0.25">
      <c r="A730" s="3" t="s">
        <v>669</v>
      </c>
      <c r="B730" s="3" t="s">
        <v>699</v>
      </c>
    </row>
    <row r="731" spans="1:2" x14ac:dyDescent="0.25">
      <c r="A731" s="3" t="s">
        <v>669</v>
      </c>
      <c r="B731" s="3" t="s">
        <v>700</v>
      </c>
    </row>
    <row r="732" spans="1:2" x14ac:dyDescent="0.25">
      <c r="A732" s="3" t="s">
        <v>669</v>
      </c>
      <c r="B732" s="3" t="s">
        <v>702</v>
      </c>
    </row>
    <row r="733" spans="1:2" x14ac:dyDescent="0.25">
      <c r="A733" s="3" t="s">
        <v>669</v>
      </c>
      <c r="B733" s="3" t="s">
        <v>701</v>
      </c>
    </row>
    <row r="734" spans="1:2" x14ac:dyDescent="0.25">
      <c r="A734" s="3" t="s">
        <v>669</v>
      </c>
      <c r="B734" s="3" t="s">
        <v>704</v>
      </c>
    </row>
    <row r="735" spans="1:2" x14ac:dyDescent="0.25">
      <c r="A735" s="3" t="s">
        <v>669</v>
      </c>
      <c r="B735" s="3" t="s">
        <v>703</v>
      </c>
    </row>
    <row r="736" spans="1:2" x14ac:dyDescent="0.25">
      <c r="A736" s="3" t="s">
        <v>669</v>
      </c>
      <c r="B736" s="3" t="s">
        <v>705</v>
      </c>
    </row>
    <row r="737" spans="1:2" x14ac:dyDescent="0.25">
      <c r="A737" s="3" t="s">
        <v>669</v>
      </c>
      <c r="B737" s="3" t="s">
        <v>706</v>
      </c>
    </row>
    <row r="738" spans="1:2" x14ac:dyDescent="0.25">
      <c r="A738" s="3" t="s">
        <v>669</v>
      </c>
      <c r="B738" s="3" t="s">
        <v>707</v>
      </c>
    </row>
    <row r="739" spans="1:2" x14ac:dyDescent="0.25">
      <c r="A739" s="3" t="s">
        <v>669</v>
      </c>
      <c r="B739" s="3" t="s">
        <v>709</v>
      </c>
    </row>
    <row r="740" spans="1:2" x14ac:dyDescent="0.25">
      <c r="A740" s="3" t="s">
        <v>669</v>
      </c>
      <c r="B740" s="3" t="s">
        <v>708</v>
      </c>
    </row>
    <row r="741" spans="1:2" x14ac:dyDescent="0.25">
      <c r="A741" s="3" t="s">
        <v>669</v>
      </c>
      <c r="B741" s="3" t="s">
        <v>710</v>
      </c>
    </row>
    <row r="742" spans="1:2" x14ac:dyDescent="0.25">
      <c r="A742" s="3" t="s">
        <v>669</v>
      </c>
      <c r="B742" s="3" t="s">
        <v>668</v>
      </c>
    </row>
    <row r="743" spans="1:2" x14ac:dyDescent="0.25">
      <c r="A743" s="3" t="s">
        <v>669</v>
      </c>
      <c r="B743" s="3" t="s">
        <v>675</v>
      </c>
    </row>
    <row r="744" spans="1:2" x14ac:dyDescent="0.25">
      <c r="A744" s="3" t="s">
        <v>669</v>
      </c>
      <c r="B744" s="3" t="s">
        <v>674</v>
      </c>
    </row>
    <row r="745" spans="1:2" x14ac:dyDescent="0.25">
      <c r="A745" s="3" t="s">
        <v>669</v>
      </c>
      <c r="B745" s="3" t="s">
        <v>711</v>
      </c>
    </row>
    <row r="746" spans="1:2" x14ac:dyDescent="0.25">
      <c r="A746" s="3" t="s">
        <v>669</v>
      </c>
      <c r="B746" s="3" t="s">
        <v>693</v>
      </c>
    </row>
    <row r="747" spans="1:2" x14ac:dyDescent="0.25">
      <c r="A747" s="3" t="s">
        <v>713</v>
      </c>
      <c r="B747" s="3" t="s">
        <v>712</v>
      </c>
    </row>
    <row r="748" spans="1:2" x14ac:dyDescent="0.25">
      <c r="A748" s="3" t="s">
        <v>713</v>
      </c>
      <c r="B748" s="3" t="s">
        <v>714</v>
      </c>
    </row>
    <row r="749" spans="1:2" x14ac:dyDescent="0.25">
      <c r="A749" s="3" t="s">
        <v>713</v>
      </c>
      <c r="B749" s="3" t="s">
        <v>715</v>
      </c>
    </row>
    <row r="750" spans="1:2" x14ac:dyDescent="0.25">
      <c r="A750" s="3" t="s">
        <v>713</v>
      </c>
      <c r="B750" s="3" t="s">
        <v>717</v>
      </c>
    </row>
    <row r="751" spans="1:2" x14ac:dyDescent="0.25">
      <c r="A751" s="3" t="s">
        <v>713</v>
      </c>
      <c r="B751" s="3" t="s">
        <v>719</v>
      </c>
    </row>
    <row r="752" spans="1:2" x14ac:dyDescent="0.25">
      <c r="A752" s="3" t="s">
        <v>713</v>
      </c>
      <c r="B752" s="3" t="s">
        <v>718</v>
      </c>
    </row>
    <row r="753" spans="1:2" x14ac:dyDescent="0.25">
      <c r="A753" s="3" t="s">
        <v>713</v>
      </c>
      <c r="B753" s="3" t="s">
        <v>721</v>
      </c>
    </row>
    <row r="754" spans="1:2" x14ac:dyDescent="0.25">
      <c r="A754" s="3" t="s">
        <v>713</v>
      </c>
      <c r="B754" s="3" t="s">
        <v>722</v>
      </c>
    </row>
    <row r="755" spans="1:2" x14ac:dyDescent="0.25">
      <c r="A755" s="3" t="s">
        <v>713</v>
      </c>
      <c r="B755" s="3" t="s">
        <v>720</v>
      </c>
    </row>
    <row r="756" spans="1:2" x14ac:dyDescent="0.25">
      <c r="A756" s="3" t="s">
        <v>713</v>
      </c>
      <c r="B756" s="3" t="s">
        <v>716</v>
      </c>
    </row>
    <row r="757" spans="1:2" x14ac:dyDescent="0.25">
      <c r="A757" s="3" t="s">
        <v>713</v>
      </c>
      <c r="B757" s="3" t="s">
        <v>723</v>
      </c>
    </row>
    <row r="758" spans="1:2" x14ac:dyDescent="0.25">
      <c r="A758" s="3" t="s">
        <v>713</v>
      </c>
      <c r="B758" s="3" t="s">
        <v>724</v>
      </c>
    </row>
    <row r="759" spans="1:2" x14ac:dyDescent="0.25">
      <c r="A759" s="3" t="s">
        <v>713</v>
      </c>
      <c r="B759" s="3" t="s">
        <v>725</v>
      </c>
    </row>
    <row r="760" spans="1:2" x14ac:dyDescent="0.25">
      <c r="A760" s="3" t="s">
        <v>713</v>
      </c>
      <c r="B760" s="3" t="s">
        <v>726</v>
      </c>
    </row>
    <row r="761" spans="1:2" x14ac:dyDescent="0.25">
      <c r="A761" s="3" t="s">
        <v>728</v>
      </c>
      <c r="B761" s="3" t="s">
        <v>727</v>
      </c>
    </row>
    <row r="762" spans="1:2" x14ac:dyDescent="0.25">
      <c r="A762" s="3" t="s">
        <v>728</v>
      </c>
      <c r="B762" s="3" t="s">
        <v>729</v>
      </c>
    </row>
    <row r="763" spans="1:2" x14ac:dyDescent="0.25">
      <c r="A763" s="3" t="s">
        <v>728</v>
      </c>
      <c r="B763" s="3" t="s">
        <v>730</v>
      </c>
    </row>
    <row r="764" spans="1:2" x14ac:dyDescent="0.25">
      <c r="A764" s="3" t="s">
        <v>728</v>
      </c>
      <c r="B764" s="3" t="s">
        <v>731</v>
      </c>
    </row>
    <row r="765" spans="1:2" x14ac:dyDescent="0.25">
      <c r="A765" s="3" t="s">
        <v>728</v>
      </c>
      <c r="B765" s="3" t="s">
        <v>732</v>
      </c>
    </row>
    <row r="766" spans="1:2" x14ac:dyDescent="0.25">
      <c r="A766" s="3" t="s">
        <v>728</v>
      </c>
      <c r="B766" s="3" t="s">
        <v>987</v>
      </c>
    </row>
    <row r="767" spans="1:2" x14ac:dyDescent="0.25">
      <c r="A767" s="3" t="s">
        <v>728</v>
      </c>
      <c r="B767" s="3" t="s">
        <v>990</v>
      </c>
    </row>
    <row r="768" spans="1:2" x14ac:dyDescent="0.25">
      <c r="A768" s="3" t="s">
        <v>728</v>
      </c>
      <c r="B768" s="3" t="s">
        <v>733</v>
      </c>
    </row>
    <row r="769" spans="1:2" x14ac:dyDescent="0.25">
      <c r="A769" s="3" t="s">
        <v>728</v>
      </c>
      <c r="B769" s="3" t="s">
        <v>734</v>
      </c>
    </row>
    <row r="770" spans="1:2" x14ac:dyDescent="0.25">
      <c r="A770" s="3" t="s">
        <v>728</v>
      </c>
      <c r="B770" s="3" t="s">
        <v>735</v>
      </c>
    </row>
    <row r="771" spans="1:2" x14ac:dyDescent="0.25">
      <c r="A771" s="3" t="s">
        <v>728</v>
      </c>
      <c r="B771" s="3" t="s">
        <v>989</v>
      </c>
    </row>
    <row r="772" spans="1:2" x14ac:dyDescent="0.25">
      <c r="A772" s="3" t="s">
        <v>728</v>
      </c>
      <c r="B772" s="3" t="s">
        <v>736</v>
      </c>
    </row>
    <row r="773" spans="1:2" x14ac:dyDescent="0.25">
      <c r="A773" s="3" t="s">
        <v>728</v>
      </c>
      <c r="B773" s="3" t="s">
        <v>737</v>
      </c>
    </row>
    <row r="774" spans="1:2" x14ac:dyDescent="0.25">
      <c r="A774" s="3" t="s">
        <v>728</v>
      </c>
      <c r="B774" s="3" t="s">
        <v>738</v>
      </c>
    </row>
    <row r="775" spans="1:2" x14ac:dyDescent="0.25">
      <c r="A775" s="3" t="s">
        <v>728</v>
      </c>
      <c r="B775" s="3" t="s">
        <v>988</v>
      </c>
    </row>
    <row r="776" spans="1:2" x14ac:dyDescent="0.25">
      <c r="A776" s="3" t="s">
        <v>728</v>
      </c>
      <c r="B776" s="3" t="s">
        <v>739</v>
      </c>
    </row>
    <row r="777" spans="1:2" x14ac:dyDescent="0.25">
      <c r="A777" s="3" t="s">
        <v>728</v>
      </c>
      <c r="B777" s="3" t="s">
        <v>740</v>
      </c>
    </row>
    <row r="778" spans="1:2" x14ac:dyDescent="0.25">
      <c r="A778" s="3" t="s">
        <v>1042</v>
      </c>
      <c r="B778" s="3" t="s">
        <v>1041</v>
      </c>
    </row>
    <row r="779" spans="1:2" x14ac:dyDescent="0.25">
      <c r="A779" s="3" t="s">
        <v>742</v>
      </c>
      <c r="B779" s="3" t="s">
        <v>744</v>
      </c>
    </row>
    <row r="780" spans="1:2" x14ac:dyDescent="0.25">
      <c r="A780" s="3" t="s">
        <v>742</v>
      </c>
      <c r="B780" s="3" t="s">
        <v>745</v>
      </c>
    </row>
    <row r="781" spans="1:2" x14ac:dyDescent="0.25">
      <c r="A781" s="3" t="s">
        <v>742</v>
      </c>
      <c r="B781" s="3" t="s">
        <v>966</v>
      </c>
    </row>
    <row r="782" spans="1:2" x14ac:dyDescent="0.25">
      <c r="A782" s="3" t="s">
        <v>742</v>
      </c>
      <c r="B782" s="3" t="s">
        <v>741</v>
      </c>
    </row>
    <row r="783" spans="1:2" x14ac:dyDescent="0.25">
      <c r="A783" s="3" t="s">
        <v>742</v>
      </c>
      <c r="B783" s="3" t="s">
        <v>743</v>
      </c>
    </row>
    <row r="784" spans="1:2" x14ac:dyDescent="0.25">
      <c r="A784" s="3" t="s">
        <v>742</v>
      </c>
      <c r="B784" s="3" t="s">
        <v>753</v>
      </c>
    </row>
    <row r="785" spans="1:2" x14ac:dyDescent="0.25">
      <c r="A785" s="3" t="s">
        <v>742</v>
      </c>
      <c r="B785" s="3" t="s">
        <v>746</v>
      </c>
    </row>
    <row r="786" spans="1:2" x14ac:dyDescent="0.25">
      <c r="A786" s="3" t="s">
        <v>742</v>
      </c>
      <c r="B786" s="3" t="s">
        <v>747</v>
      </c>
    </row>
    <row r="787" spans="1:2" x14ac:dyDescent="0.25">
      <c r="A787" s="3" t="s">
        <v>742</v>
      </c>
      <c r="B787" s="3" t="s">
        <v>982</v>
      </c>
    </row>
    <row r="788" spans="1:2" x14ac:dyDescent="0.25">
      <c r="A788" s="3" t="s">
        <v>742</v>
      </c>
      <c r="B788" s="3" t="s">
        <v>748</v>
      </c>
    </row>
    <row r="789" spans="1:2" x14ac:dyDescent="0.25">
      <c r="A789" s="3" t="s">
        <v>742</v>
      </c>
      <c r="B789" s="3" t="s">
        <v>749</v>
      </c>
    </row>
    <row r="790" spans="1:2" x14ac:dyDescent="0.25">
      <c r="A790" s="3" t="s">
        <v>742</v>
      </c>
      <c r="B790" s="3" t="s">
        <v>750</v>
      </c>
    </row>
    <row r="791" spans="1:2" x14ac:dyDescent="0.25">
      <c r="A791" s="3" t="s">
        <v>742</v>
      </c>
      <c r="B791" s="3" t="s">
        <v>751</v>
      </c>
    </row>
    <row r="792" spans="1:2" x14ac:dyDescent="0.25">
      <c r="A792" s="3" t="s">
        <v>742</v>
      </c>
      <c r="B792" s="3" t="s">
        <v>960</v>
      </c>
    </row>
    <row r="793" spans="1:2" x14ac:dyDescent="0.25">
      <c r="A793" s="3" t="s">
        <v>742</v>
      </c>
      <c r="B793" s="3" t="s">
        <v>981</v>
      </c>
    </row>
    <row r="794" spans="1:2" x14ac:dyDescent="0.25">
      <c r="A794" s="3" t="s">
        <v>742</v>
      </c>
      <c r="B794" s="3" t="s">
        <v>752</v>
      </c>
    </row>
    <row r="795" spans="1:2" x14ac:dyDescent="0.25">
      <c r="A795" s="3" t="s">
        <v>742</v>
      </c>
      <c r="B795" s="3" t="s">
        <v>755</v>
      </c>
    </row>
    <row r="796" spans="1:2" x14ac:dyDescent="0.25">
      <c r="A796" s="3" t="s">
        <v>742</v>
      </c>
      <c r="B796" s="3" t="s">
        <v>756</v>
      </c>
    </row>
    <row r="797" spans="1:2" x14ac:dyDescent="0.25">
      <c r="A797" s="3" t="s">
        <v>742</v>
      </c>
      <c r="B797" s="3" t="s">
        <v>754</v>
      </c>
    </row>
    <row r="798" spans="1:2" x14ac:dyDescent="0.25">
      <c r="A798" s="3" t="s">
        <v>742</v>
      </c>
      <c r="B798" s="3" t="s">
        <v>757</v>
      </c>
    </row>
    <row r="799" spans="1:2" x14ac:dyDescent="0.25">
      <c r="A799" s="3" t="s">
        <v>1033</v>
      </c>
      <c r="B799" s="3" t="s">
        <v>1032</v>
      </c>
    </row>
    <row r="800" spans="1:2" x14ac:dyDescent="0.25">
      <c r="A800" s="3" t="s">
        <v>1033</v>
      </c>
      <c r="B800" s="3" t="s">
        <v>1035</v>
      </c>
    </row>
    <row r="801" spans="1:2" x14ac:dyDescent="0.25">
      <c r="A801" s="3" t="s">
        <v>1033</v>
      </c>
      <c r="B801" s="3" t="s">
        <v>1034</v>
      </c>
    </row>
    <row r="802" spans="1:2" x14ac:dyDescent="0.25">
      <c r="A802" s="3" t="s">
        <v>1033</v>
      </c>
      <c r="B802" s="3" t="s">
        <v>1036</v>
      </c>
    </row>
    <row r="803" spans="1:2" x14ac:dyDescent="0.25">
      <c r="A803" s="3" t="s">
        <v>1033</v>
      </c>
      <c r="B803" s="3" t="s">
        <v>1037</v>
      </c>
    </row>
    <row r="804" spans="1:2" x14ac:dyDescent="0.25">
      <c r="A804" s="3" t="s">
        <v>1033</v>
      </c>
      <c r="B804" s="3" t="s">
        <v>1038</v>
      </c>
    </row>
    <row r="805" spans="1:2" x14ac:dyDescent="0.25">
      <c r="A805" s="3" t="s">
        <v>759</v>
      </c>
      <c r="B805" s="3" t="s">
        <v>758</v>
      </c>
    </row>
    <row r="806" spans="1:2" x14ac:dyDescent="0.25">
      <c r="A806" s="3" t="s">
        <v>761</v>
      </c>
      <c r="B806" s="3" t="s">
        <v>760</v>
      </c>
    </row>
    <row r="807" spans="1:2" x14ac:dyDescent="0.25">
      <c r="A807" s="3" t="s">
        <v>761</v>
      </c>
      <c r="B807" s="3" t="s">
        <v>776</v>
      </c>
    </row>
    <row r="808" spans="1:2" x14ac:dyDescent="0.25">
      <c r="A808" s="3" t="s">
        <v>761</v>
      </c>
      <c r="B808" s="3" t="s">
        <v>764</v>
      </c>
    </row>
    <row r="809" spans="1:2" x14ac:dyDescent="0.25">
      <c r="A809" s="3" t="s">
        <v>761</v>
      </c>
      <c r="B809" s="3" t="s">
        <v>765</v>
      </c>
    </row>
    <row r="810" spans="1:2" x14ac:dyDescent="0.25">
      <c r="A810" s="3" t="s">
        <v>761</v>
      </c>
      <c r="B810" s="3" t="s">
        <v>766</v>
      </c>
    </row>
    <row r="811" spans="1:2" x14ac:dyDescent="0.25">
      <c r="A811" s="3" t="s">
        <v>761</v>
      </c>
      <c r="B811" s="3" t="s">
        <v>767</v>
      </c>
    </row>
    <row r="812" spans="1:2" x14ac:dyDescent="0.25">
      <c r="A812" s="3" t="s">
        <v>761</v>
      </c>
      <c r="B812" s="3" t="s">
        <v>768</v>
      </c>
    </row>
    <row r="813" spans="1:2" x14ac:dyDescent="0.25">
      <c r="A813" s="3" t="s">
        <v>761</v>
      </c>
      <c r="B813" s="3" t="s">
        <v>763</v>
      </c>
    </row>
    <row r="814" spans="1:2" x14ac:dyDescent="0.25">
      <c r="A814" s="3" t="s">
        <v>761</v>
      </c>
      <c r="B814" s="3" t="s">
        <v>769</v>
      </c>
    </row>
    <row r="815" spans="1:2" x14ac:dyDescent="0.25">
      <c r="A815" s="3" t="s">
        <v>761</v>
      </c>
      <c r="B815" s="3" t="s">
        <v>770</v>
      </c>
    </row>
    <row r="816" spans="1:2" x14ac:dyDescent="0.25">
      <c r="A816" s="3" t="s">
        <v>761</v>
      </c>
      <c r="B816" s="3" t="s">
        <v>775</v>
      </c>
    </row>
    <row r="817" spans="1:2" x14ac:dyDescent="0.25">
      <c r="A817" s="3" t="s">
        <v>761</v>
      </c>
      <c r="B817" s="3" t="s">
        <v>762</v>
      </c>
    </row>
    <row r="818" spans="1:2" x14ac:dyDescent="0.25">
      <c r="A818" s="3" t="s">
        <v>761</v>
      </c>
      <c r="B818" s="3" t="s">
        <v>777</v>
      </c>
    </row>
    <row r="819" spans="1:2" x14ac:dyDescent="0.25">
      <c r="A819" s="3" t="s">
        <v>761</v>
      </c>
      <c r="B819" s="3" t="s">
        <v>778</v>
      </c>
    </row>
    <row r="820" spans="1:2" x14ac:dyDescent="0.25">
      <c r="A820" s="3" t="s">
        <v>761</v>
      </c>
      <c r="B820" s="3" t="s">
        <v>771</v>
      </c>
    </row>
    <row r="821" spans="1:2" x14ac:dyDescent="0.25">
      <c r="A821" s="3" t="s">
        <v>761</v>
      </c>
      <c r="B821" s="3" t="s">
        <v>772</v>
      </c>
    </row>
    <row r="822" spans="1:2" x14ac:dyDescent="0.25">
      <c r="A822" s="3" t="s">
        <v>761</v>
      </c>
      <c r="B822" s="3" t="s">
        <v>773</v>
      </c>
    </row>
    <row r="823" spans="1:2" x14ac:dyDescent="0.25">
      <c r="A823" s="3" t="s">
        <v>761</v>
      </c>
      <c r="B823" s="3" t="s">
        <v>774</v>
      </c>
    </row>
    <row r="824" spans="1:2" x14ac:dyDescent="0.25">
      <c r="A824" s="3" t="s">
        <v>761</v>
      </c>
      <c r="B824" s="3" t="s">
        <v>779</v>
      </c>
    </row>
    <row r="825" spans="1:2" x14ac:dyDescent="0.25">
      <c r="A825" s="3" t="s">
        <v>761</v>
      </c>
      <c r="B825" s="3" t="s">
        <v>780</v>
      </c>
    </row>
    <row r="826" spans="1:2" x14ac:dyDescent="0.25">
      <c r="A826" s="3" t="s">
        <v>782</v>
      </c>
      <c r="B826" s="3" t="s">
        <v>781</v>
      </c>
    </row>
    <row r="827" spans="1:2" x14ac:dyDescent="0.25">
      <c r="A827" s="3" t="s">
        <v>782</v>
      </c>
      <c r="B827" s="3" t="s">
        <v>783</v>
      </c>
    </row>
    <row r="828" spans="1:2" x14ac:dyDescent="0.25">
      <c r="A828" s="3" t="s">
        <v>782</v>
      </c>
      <c r="B828" s="3" t="s">
        <v>784</v>
      </c>
    </row>
    <row r="829" spans="1:2" x14ac:dyDescent="0.25">
      <c r="A829" s="3" t="s">
        <v>782</v>
      </c>
      <c r="B829" s="3" t="s">
        <v>785</v>
      </c>
    </row>
    <row r="830" spans="1:2" x14ac:dyDescent="0.25">
      <c r="A830" s="3" t="s">
        <v>787</v>
      </c>
      <c r="B830" s="3" t="s">
        <v>786</v>
      </c>
    </row>
    <row r="831" spans="1:2" x14ac:dyDescent="0.25">
      <c r="A831" s="3" t="s">
        <v>787</v>
      </c>
      <c r="B831" s="3" t="s">
        <v>788</v>
      </c>
    </row>
    <row r="832" spans="1:2" x14ac:dyDescent="0.25">
      <c r="A832" s="3" t="s">
        <v>787</v>
      </c>
      <c r="B832" s="3" t="s">
        <v>789</v>
      </c>
    </row>
    <row r="833" spans="1:2" x14ac:dyDescent="0.25">
      <c r="A833" s="3" t="s">
        <v>787</v>
      </c>
      <c r="B833" s="3" t="s">
        <v>790</v>
      </c>
    </row>
    <row r="834" spans="1:2" x14ac:dyDescent="0.25">
      <c r="A834" s="3" t="s">
        <v>787</v>
      </c>
      <c r="B834" s="3" t="s">
        <v>791</v>
      </c>
    </row>
    <row r="835" spans="1:2" x14ac:dyDescent="0.25">
      <c r="A835" s="3" t="s">
        <v>787</v>
      </c>
      <c r="B835" s="3" t="s">
        <v>792</v>
      </c>
    </row>
    <row r="836" spans="1:2" x14ac:dyDescent="0.25">
      <c r="A836" s="3" t="s">
        <v>787</v>
      </c>
      <c r="B836" s="3" t="s">
        <v>793</v>
      </c>
    </row>
    <row r="837" spans="1:2" x14ac:dyDescent="0.25">
      <c r="A837" s="3" t="s">
        <v>787</v>
      </c>
      <c r="B837" s="3" t="s">
        <v>797</v>
      </c>
    </row>
    <row r="838" spans="1:2" x14ac:dyDescent="0.25">
      <c r="A838" s="3" t="s">
        <v>787</v>
      </c>
      <c r="B838" s="3" t="s">
        <v>796</v>
      </c>
    </row>
    <row r="839" spans="1:2" x14ac:dyDescent="0.25">
      <c r="A839" s="3" t="s">
        <v>787</v>
      </c>
      <c r="B839" s="3" t="s">
        <v>794</v>
      </c>
    </row>
    <row r="840" spans="1:2" x14ac:dyDescent="0.25">
      <c r="A840" s="3" t="s">
        <v>787</v>
      </c>
      <c r="B840" s="3" t="s">
        <v>795</v>
      </c>
    </row>
    <row r="841" spans="1:2" x14ac:dyDescent="0.25">
      <c r="A841" s="3" t="s">
        <v>787</v>
      </c>
      <c r="B841" s="3" t="s">
        <v>798</v>
      </c>
    </row>
    <row r="842" spans="1:2" x14ac:dyDescent="0.25">
      <c r="A842" s="3" t="s">
        <v>787</v>
      </c>
      <c r="B842" s="3" t="s">
        <v>799</v>
      </c>
    </row>
    <row r="843" spans="1:2" x14ac:dyDescent="0.25">
      <c r="A843" s="3" t="s">
        <v>801</v>
      </c>
      <c r="B843" s="3" t="s">
        <v>800</v>
      </c>
    </row>
    <row r="844" spans="1:2" x14ac:dyDescent="0.25">
      <c r="A844" s="3" t="s">
        <v>801</v>
      </c>
      <c r="B844" s="3" t="s">
        <v>802</v>
      </c>
    </row>
    <row r="845" spans="1:2" x14ac:dyDescent="0.25">
      <c r="A845" s="3" t="s">
        <v>801</v>
      </c>
      <c r="B845" s="3" t="s">
        <v>803</v>
      </c>
    </row>
    <row r="846" spans="1:2" x14ac:dyDescent="0.25">
      <c r="A846" s="3" t="s">
        <v>801</v>
      </c>
      <c r="B846" s="3" t="s">
        <v>804</v>
      </c>
    </row>
    <row r="847" spans="1:2" x14ac:dyDescent="0.25">
      <c r="A847" s="3" t="s">
        <v>801</v>
      </c>
      <c r="B847" s="3" t="s">
        <v>806</v>
      </c>
    </row>
    <row r="848" spans="1:2" x14ac:dyDescent="0.25">
      <c r="A848" s="3" t="s">
        <v>801</v>
      </c>
      <c r="B848" s="3" t="s">
        <v>807</v>
      </c>
    </row>
    <row r="849" spans="1:2" x14ac:dyDescent="0.25">
      <c r="A849" s="3" t="s">
        <v>801</v>
      </c>
      <c r="B849" s="3" t="s">
        <v>808</v>
      </c>
    </row>
    <row r="850" spans="1:2" x14ac:dyDescent="0.25">
      <c r="A850" s="3" t="s">
        <v>801</v>
      </c>
      <c r="B850" s="3" t="s">
        <v>809</v>
      </c>
    </row>
    <row r="851" spans="1:2" x14ac:dyDescent="0.25">
      <c r="A851" s="3" t="s">
        <v>801</v>
      </c>
      <c r="B851" s="3" t="s">
        <v>810</v>
      </c>
    </row>
    <row r="852" spans="1:2" x14ac:dyDescent="0.25">
      <c r="A852" s="3" t="s">
        <v>801</v>
      </c>
      <c r="B852" s="3" t="s">
        <v>805</v>
      </c>
    </row>
    <row r="853" spans="1:2" x14ac:dyDescent="0.25">
      <c r="A853" s="3" t="s">
        <v>801</v>
      </c>
      <c r="B853" s="3" t="s">
        <v>827</v>
      </c>
    </row>
    <row r="854" spans="1:2" x14ac:dyDescent="0.25">
      <c r="A854" s="3" t="s">
        <v>801</v>
      </c>
      <c r="B854" s="3" t="s">
        <v>953</v>
      </c>
    </row>
    <row r="855" spans="1:2" x14ac:dyDescent="0.25">
      <c r="A855" s="3" t="s">
        <v>801</v>
      </c>
      <c r="B855" s="3" t="s">
        <v>813</v>
      </c>
    </row>
    <row r="856" spans="1:2" x14ac:dyDescent="0.25">
      <c r="A856" s="3" t="s">
        <v>801</v>
      </c>
      <c r="B856" s="3" t="s">
        <v>812</v>
      </c>
    </row>
    <row r="857" spans="1:2" x14ac:dyDescent="0.25">
      <c r="A857" s="3" t="s">
        <v>801</v>
      </c>
      <c r="B857" s="3" t="s">
        <v>814</v>
      </c>
    </row>
    <row r="858" spans="1:2" x14ac:dyDescent="0.25">
      <c r="A858" s="3" t="s">
        <v>801</v>
      </c>
      <c r="B858" s="3" t="s">
        <v>815</v>
      </c>
    </row>
    <row r="859" spans="1:2" x14ac:dyDescent="0.25">
      <c r="A859" s="3" t="s">
        <v>801</v>
      </c>
      <c r="B859" s="3" t="s">
        <v>816</v>
      </c>
    </row>
    <row r="860" spans="1:2" x14ac:dyDescent="0.25">
      <c r="A860" s="3" t="s">
        <v>801</v>
      </c>
      <c r="B860" s="3" t="s">
        <v>817</v>
      </c>
    </row>
    <row r="861" spans="1:2" x14ac:dyDescent="0.25">
      <c r="A861" s="3" t="s">
        <v>801</v>
      </c>
      <c r="B861" s="3" t="s">
        <v>819</v>
      </c>
    </row>
    <row r="862" spans="1:2" x14ac:dyDescent="0.25">
      <c r="A862" s="3" t="s">
        <v>801</v>
      </c>
      <c r="B862" s="3" t="s">
        <v>820</v>
      </c>
    </row>
    <row r="863" spans="1:2" x14ac:dyDescent="0.25">
      <c r="A863" s="3" t="s">
        <v>801</v>
      </c>
      <c r="B863" s="3" t="s">
        <v>821</v>
      </c>
    </row>
    <row r="864" spans="1:2" x14ac:dyDescent="0.25">
      <c r="A864" s="3" t="s">
        <v>801</v>
      </c>
      <c r="B864" s="3" t="s">
        <v>822</v>
      </c>
    </row>
    <row r="865" spans="1:2" x14ac:dyDescent="0.25">
      <c r="A865" s="3" t="s">
        <v>801</v>
      </c>
      <c r="B865" s="3" t="s">
        <v>1001</v>
      </c>
    </row>
    <row r="866" spans="1:2" x14ac:dyDescent="0.25">
      <c r="A866" s="3" t="s">
        <v>801</v>
      </c>
      <c r="B866" s="3" t="s">
        <v>823</v>
      </c>
    </row>
    <row r="867" spans="1:2" x14ac:dyDescent="0.25">
      <c r="A867" s="3" t="s">
        <v>801</v>
      </c>
      <c r="B867" s="3" t="s">
        <v>824</v>
      </c>
    </row>
    <row r="868" spans="1:2" x14ac:dyDescent="0.25">
      <c r="A868" s="3" t="s">
        <v>801</v>
      </c>
      <c r="B868" s="3" t="s">
        <v>825</v>
      </c>
    </row>
    <row r="869" spans="1:2" x14ac:dyDescent="0.25">
      <c r="A869" s="3" t="s">
        <v>801</v>
      </c>
      <c r="B869" s="3" t="s">
        <v>826</v>
      </c>
    </row>
    <row r="870" spans="1:2" x14ac:dyDescent="0.25">
      <c r="A870" s="3" t="s">
        <v>801</v>
      </c>
      <c r="B870" s="3" t="s">
        <v>831</v>
      </c>
    </row>
    <row r="871" spans="1:2" x14ac:dyDescent="0.25">
      <c r="A871" s="3" t="s">
        <v>801</v>
      </c>
      <c r="B871" s="3" t="s">
        <v>828</v>
      </c>
    </row>
    <row r="872" spans="1:2" x14ac:dyDescent="0.25">
      <c r="A872" s="3" t="s">
        <v>801</v>
      </c>
      <c r="B872" s="3" t="s">
        <v>829</v>
      </c>
    </row>
    <row r="873" spans="1:2" x14ac:dyDescent="0.25">
      <c r="A873" s="3" t="s">
        <v>801</v>
      </c>
      <c r="B873" s="3" t="s">
        <v>830</v>
      </c>
    </row>
    <row r="874" spans="1:2" x14ac:dyDescent="0.25">
      <c r="A874" s="3" t="s">
        <v>801</v>
      </c>
      <c r="B874" s="3" t="s">
        <v>811</v>
      </c>
    </row>
    <row r="875" spans="1:2" x14ac:dyDescent="0.25">
      <c r="A875" s="3" t="s">
        <v>801</v>
      </c>
      <c r="B875" s="3" t="s">
        <v>1021</v>
      </c>
    </row>
    <row r="876" spans="1:2" x14ac:dyDescent="0.25">
      <c r="A876" s="3" t="s">
        <v>801</v>
      </c>
      <c r="B876" s="3" t="s">
        <v>832</v>
      </c>
    </row>
    <row r="877" spans="1:2" x14ac:dyDescent="0.25">
      <c r="A877" s="3" t="s">
        <v>801</v>
      </c>
      <c r="B877" s="3" t="s">
        <v>983</v>
      </c>
    </row>
    <row r="878" spans="1:2" x14ac:dyDescent="0.25">
      <c r="A878" s="3" t="s">
        <v>801</v>
      </c>
      <c r="B878" s="3" t="s">
        <v>833</v>
      </c>
    </row>
    <row r="879" spans="1:2" x14ac:dyDescent="0.25">
      <c r="A879" s="3" t="s">
        <v>801</v>
      </c>
      <c r="B879" s="3" t="s">
        <v>950</v>
      </c>
    </row>
    <row r="880" spans="1:2" x14ac:dyDescent="0.25">
      <c r="A880" s="3" t="s">
        <v>801</v>
      </c>
      <c r="B880" s="3" t="s">
        <v>835</v>
      </c>
    </row>
    <row r="881" spans="1:2" x14ac:dyDescent="0.25">
      <c r="A881" s="3" t="s">
        <v>801</v>
      </c>
      <c r="B881" s="3" t="s">
        <v>836</v>
      </c>
    </row>
    <row r="882" spans="1:2" x14ac:dyDescent="0.25">
      <c r="A882" s="3" t="s">
        <v>801</v>
      </c>
      <c r="B882" s="3" t="s">
        <v>837</v>
      </c>
    </row>
    <row r="883" spans="1:2" x14ac:dyDescent="0.25">
      <c r="A883" s="3" t="s">
        <v>801</v>
      </c>
      <c r="B883" s="3" t="s">
        <v>839</v>
      </c>
    </row>
    <row r="884" spans="1:2" x14ac:dyDescent="0.25">
      <c r="A884" s="3" t="s">
        <v>801</v>
      </c>
      <c r="B884" s="3" t="s">
        <v>840</v>
      </c>
    </row>
    <row r="885" spans="1:2" x14ac:dyDescent="0.25">
      <c r="A885" s="3" t="s">
        <v>801</v>
      </c>
      <c r="B885" s="3" t="s">
        <v>841</v>
      </c>
    </row>
    <row r="886" spans="1:2" x14ac:dyDescent="0.25">
      <c r="A886" s="3" t="s">
        <v>801</v>
      </c>
      <c r="B886" s="3" t="s">
        <v>980</v>
      </c>
    </row>
    <row r="887" spans="1:2" x14ac:dyDescent="0.25">
      <c r="A887" s="3" t="s">
        <v>801</v>
      </c>
      <c r="B887" s="3" t="s">
        <v>967</v>
      </c>
    </row>
    <row r="888" spans="1:2" x14ac:dyDescent="0.25">
      <c r="A888" s="3" t="s">
        <v>801</v>
      </c>
      <c r="B888" s="3" t="s">
        <v>842</v>
      </c>
    </row>
    <row r="889" spans="1:2" x14ac:dyDescent="0.25">
      <c r="A889" s="3" t="s">
        <v>801</v>
      </c>
      <c r="B889" s="3" t="s">
        <v>838</v>
      </c>
    </row>
    <row r="890" spans="1:2" x14ac:dyDescent="0.25">
      <c r="A890" s="3" t="s">
        <v>801</v>
      </c>
      <c r="B890" s="3" t="s">
        <v>843</v>
      </c>
    </row>
    <row r="891" spans="1:2" x14ac:dyDescent="0.25">
      <c r="A891" s="3" t="s">
        <v>801</v>
      </c>
      <c r="B891" s="3" t="s">
        <v>844</v>
      </c>
    </row>
    <row r="892" spans="1:2" x14ac:dyDescent="0.25">
      <c r="A892" s="3" t="s">
        <v>801</v>
      </c>
      <c r="B892" s="3" t="s">
        <v>845</v>
      </c>
    </row>
    <row r="893" spans="1:2" x14ac:dyDescent="0.25">
      <c r="A893" s="3" t="s">
        <v>801</v>
      </c>
      <c r="B893" s="3" t="s">
        <v>834</v>
      </c>
    </row>
    <row r="894" spans="1:2" x14ac:dyDescent="0.25">
      <c r="A894" s="3" t="s">
        <v>801</v>
      </c>
      <c r="B894" s="3" t="s">
        <v>1020</v>
      </c>
    </row>
    <row r="895" spans="1:2" x14ac:dyDescent="0.25">
      <c r="A895" s="3" t="s">
        <v>801</v>
      </c>
      <c r="B895" s="3" t="s">
        <v>818</v>
      </c>
    </row>
    <row r="896" spans="1:2" x14ac:dyDescent="0.25">
      <c r="A896" s="3" t="s">
        <v>801</v>
      </c>
      <c r="B896" s="3" t="s">
        <v>846</v>
      </c>
    </row>
    <row r="897" spans="1:2" x14ac:dyDescent="0.25">
      <c r="A897" s="3" t="s">
        <v>801</v>
      </c>
      <c r="B897" s="3" t="s">
        <v>847</v>
      </c>
    </row>
    <row r="898" spans="1:2" x14ac:dyDescent="0.25">
      <c r="A898" s="3" t="s">
        <v>801</v>
      </c>
      <c r="B898" s="3" t="s">
        <v>848</v>
      </c>
    </row>
    <row r="899" spans="1:2" x14ac:dyDescent="0.25">
      <c r="A899" s="3" t="s">
        <v>801</v>
      </c>
      <c r="B899" s="3" t="s">
        <v>849</v>
      </c>
    </row>
    <row r="900" spans="1:2" x14ac:dyDescent="0.25">
      <c r="A900" s="3" t="s">
        <v>801</v>
      </c>
      <c r="B900" s="3" t="s">
        <v>850</v>
      </c>
    </row>
    <row r="901" spans="1:2" x14ac:dyDescent="0.25">
      <c r="A901" s="3" t="s">
        <v>801</v>
      </c>
      <c r="B901" s="3" t="s">
        <v>851</v>
      </c>
    </row>
    <row r="902" spans="1:2" x14ac:dyDescent="0.25">
      <c r="A902" s="3" t="s">
        <v>853</v>
      </c>
      <c r="B902" s="3" t="s">
        <v>852</v>
      </c>
    </row>
    <row r="903" spans="1:2" x14ac:dyDescent="0.25">
      <c r="A903" s="3" t="s">
        <v>853</v>
      </c>
      <c r="B903" s="3" t="s">
        <v>855</v>
      </c>
    </row>
    <row r="904" spans="1:2" x14ac:dyDescent="0.25">
      <c r="A904" s="3" t="s">
        <v>853</v>
      </c>
      <c r="B904" s="3" t="s">
        <v>854</v>
      </c>
    </row>
    <row r="905" spans="1:2" x14ac:dyDescent="0.25">
      <c r="A905" s="3" t="s">
        <v>853</v>
      </c>
      <c r="B905" s="3" t="s">
        <v>856</v>
      </c>
    </row>
    <row r="906" spans="1:2" x14ac:dyDescent="0.25">
      <c r="A906" s="3" t="s">
        <v>858</v>
      </c>
      <c r="B906" s="3" t="s">
        <v>857</v>
      </c>
    </row>
    <row r="907" spans="1:2" x14ac:dyDescent="0.25">
      <c r="A907" s="3" t="s">
        <v>858</v>
      </c>
      <c r="B907" s="3" t="s">
        <v>859</v>
      </c>
    </row>
    <row r="908" spans="1:2" x14ac:dyDescent="0.25">
      <c r="A908" s="3" t="s">
        <v>860</v>
      </c>
      <c r="B908" s="3" t="s">
        <v>611</v>
      </c>
    </row>
    <row r="909" spans="1:2" x14ac:dyDescent="0.25">
      <c r="A909" s="3" t="s">
        <v>860</v>
      </c>
      <c r="B909" s="3" t="s">
        <v>861</v>
      </c>
    </row>
    <row r="910" spans="1:2" x14ac:dyDescent="0.25">
      <c r="A910" s="3" t="s">
        <v>860</v>
      </c>
      <c r="B910" s="3" t="s">
        <v>862</v>
      </c>
    </row>
    <row r="911" spans="1:2" x14ac:dyDescent="0.25">
      <c r="A911" s="3" t="s">
        <v>860</v>
      </c>
      <c r="B911" s="3" t="s">
        <v>863</v>
      </c>
    </row>
    <row r="912" spans="1:2" x14ac:dyDescent="0.25">
      <c r="A912" s="3" t="s">
        <v>860</v>
      </c>
      <c r="B912" s="3" t="s">
        <v>864</v>
      </c>
    </row>
    <row r="913" spans="1:2" x14ac:dyDescent="0.25">
      <c r="A913" s="3" t="s">
        <v>860</v>
      </c>
      <c r="B913" s="3" t="s">
        <v>865</v>
      </c>
    </row>
    <row r="914" spans="1:2" x14ac:dyDescent="0.25">
      <c r="A914" s="3" t="s">
        <v>860</v>
      </c>
      <c r="B914" s="3" t="s">
        <v>866</v>
      </c>
    </row>
    <row r="915" spans="1:2" x14ac:dyDescent="0.25">
      <c r="A915" s="3" t="s">
        <v>860</v>
      </c>
      <c r="B915" s="3" t="s">
        <v>867</v>
      </c>
    </row>
    <row r="916" spans="1:2" x14ac:dyDescent="0.25">
      <c r="A916" s="3" t="s">
        <v>860</v>
      </c>
      <c r="B916" s="3" t="s">
        <v>868</v>
      </c>
    </row>
    <row r="917" spans="1:2" x14ac:dyDescent="0.25">
      <c r="A917" s="3" t="s">
        <v>860</v>
      </c>
      <c r="B917" s="3" t="s">
        <v>869</v>
      </c>
    </row>
    <row r="918" spans="1:2" x14ac:dyDescent="0.25">
      <c r="A918" s="3" t="s">
        <v>860</v>
      </c>
      <c r="B918" s="3" t="s">
        <v>870</v>
      </c>
    </row>
    <row r="919" spans="1:2" x14ac:dyDescent="0.25">
      <c r="A919" s="3" t="s">
        <v>860</v>
      </c>
      <c r="B919" s="3" t="s">
        <v>871</v>
      </c>
    </row>
    <row r="920" spans="1:2" x14ac:dyDescent="0.25">
      <c r="A920" s="3" t="s">
        <v>860</v>
      </c>
      <c r="B920" s="3" t="s">
        <v>872</v>
      </c>
    </row>
    <row r="921" spans="1:2" x14ac:dyDescent="0.25">
      <c r="A921" s="3" t="s">
        <v>860</v>
      </c>
      <c r="B921" s="3" t="s">
        <v>873</v>
      </c>
    </row>
    <row r="922" spans="1:2" x14ac:dyDescent="0.25">
      <c r="A922" s="3" t="s">
        <v>860</v>
      </c>
      <c r="B922" s="3" t="s">
        <v>874</v>
      </c>
    </row>
    <row r="923" spans="1:2" x14ac:dyDescent="0.25">
      <c r="A923" s="3" t="s">
        <v>860</v>
      </c>
      <c r="B923" s="3" t="s">
        <v>875</v>
      </c>
    </row>
    <row r="924" spans="1:2" x14ac:dyDescent="0.25">
      <c r="A924" s="3" t="s">
        <v>860</v>
      </c>
      <c r="B924" s="3" t="s">
        <v>876</v>
      </c>
    </row>
    <row r="925" spans="1:2" x14ac:dyDescent="0.25">
      <c r="A925" s="3" t="s">
        <v>860</v>
      </c>
      <c r="B925" s="3" t="s">
        <v>877</v>
      </c>
    </row>
    <row r="926" spans="1:2" x14ac:dyDescent="0.25">
      <c r="A926" s="3" t="s">
        <v>860</v>
      </c>
      <c r="B926" s="3" t="s">
        <v>878</v>
      </c>
    </row>
    <row r="927" spans="1:2" x14ac:dyDescent="0.25">
      <c r="A927" s="3" t="s">
        <v>860</v>
      </c>
      <c r="B927" s="3" t="s">
        <v>879</v>
      </c>
    </row>
    <row r="928" spans="1:2" x14ac:dyDescent="0.25">
      <c r="A928" s="3" t="s">
        <v>860</v>
      </c>
      <c r="B928" s="3" t="s">
        <v>880</v>
      </c>
    </row>
    <row r="929" spans="1:2" x14ac:dyDescent="0.25">
      <c r="A929" s="3" t="s">
        <v>860</v>
      </c>
      <c r="B929" s="3" t="s">
        <v>881</v>
      </c>
    </row>
    <row r="930" spans="1:2" x14ac:dyDescent="0.25">
      <c r="A930" s="3" t="s">
        <v>860</v>
      </c>
      <c r="B930" s="3" t="s">
        <v>882</v>
      </c>
    </row>
    <row r="931" spans="1:2" x14ac:dyDescent="0.25">
      <c r="A931" s="3" t="s">
        <v>860</v>
      </c>
      <c r="B931" s="3" t="s">
        <v>883</v>
      </c>
    </row>
    <row r="932" spans="1:2" x14ac:dyDescent="0.25">
      <c r="A932" s="3" t="s">
        <v>885</v>
      </c>
      <c r="B932" s="3" t="s">
        <v>898</v>
      </c>
    </row>
    <row r="933" spans="1:2" x14ac:dyDescent="0.25">
      <c r="A933" s="3" t="s">
        <v>885</v>
      </c>
      <c r="B933" s="3" t="s">
        <v>884</v>
      </c>
    </row>
    <row r="934" spans="1:2" x14ac:dyDescent="0.25">
      <c r="A934" s="3" t="s">
        <v>885</v>
      </c>
      <c r="B934" s="3" t="s">
        <v>886</v>
      </c>
    </row>
    <row r="935" spans="1:2" x14ac:dyDescent="0.25">
      <c r="A935" s="3" t="s">
        <v>885</v>
      </c>
      <c r="B935" s="3" t="s">
        <v>887</v>
      </c>
    </row>
    <row r="936" spans="1:2" x14ac:dyDescent="0.25">
      <c r="A936" s="3" t="s">
        <v>885</v>
      </c>
      <c r="B936" s="3" t="s">
        <v>999</v>
      </c>
    </row>
    <row r="937" spans="1:2" x14ac:dyDescent="0.25">
      <c r="A937" s="3" t="s">
        <v>885</v>
      </c>
      <c r="B937" s="3" t="s">
        <v>888</v>
      </c>
    </row>
    <row r="938" spans="1:2" x14ac:dyDescent="0.25">
      <c r="A938" s="3" t="s">
        <v>885</v>
      </c>
      <c r="B938" s="3" t="s">
        <v>889</v>
      </c>
    </row>
    <row r="939" spans="1:2" x14ac:dyDescent="0.25">
      <c r="A939" s="3" t="s">
        <v>885</v>
      </c>
      <c r="B939" s="3" t="s">
        <v>890</v>
      </c>
    </row>
    <row r="940" spans="1:2" x14ac:dyDescent="0.25">
      <c r="A940" s="3" t="s">
        <v>885</v>
      </c>
      <c r="B940" s="3" t="s">
        <v>891</v>
      </c>
    </row>
    <row r="941" spans="1:2" x14ac:dyDescent="0.25">
      <c r="A941" s="3" t="s">
        <v>885</v>
      </c>
      <c r="B941" s="3" t="s">
        <v>892</v>
      </c>
    </row>
    <row r="942" spans="1:2" x14ac:dyDescent="0.25">
      <c r="A942" s="3" t="s">
        <v>885</v>
      </c>
      <c r="B942" s="3" t="s">
        <v>893</v>
      </c>
    </row>
    <row r="943" spans="1:2" x14ac:dyDescent="0.25">
      <c r="A943" s="3" t="s">
        <v>885</v>
      </c>
      <c r="B943" s="3" t="s">
        <v>895</v>
      </c>
    </row>
    <row r="944" spans="1:2" x14ac:dyDescent="0.25">
      <c r="A944" s="3" t="s">
        <v>885</v>
      </c>
      <c r="B944" s="3" t="s">
        <v>896</v>
      </c>
    </row>
    <row r="945" spans="1:2" x14ac:dyDescent="0.25">
      <c r="A945" s="3" t="s">
        <v>885</v>
      </c>
      <c r="B945" s="3" t="s">
        <v>897</v>
      </c>
    </row>
    <row r="946" spans="1:2" x14ac:dyDescent="0.25">
      <c r="A946" s="3" t="s">
        <v>885</v>
      </c>
      <c r="B946" s="3" t="s">
        <v>899</v>
      </c>
    </row>
    <row r="947" spans="1:2" x14ac:dyDescent="0.25">
      <c r="A947" s="3" t="s">
        <v>885</v>
      </c>
      <c r="B947" s="3" t="s">
        <v>900</v>
      </c>
    </row>
    <row r="948" spans="1:2" x14ac:dyDescent="0.25">
      <c r="A948" s="3" t="s">
        <v>885</v>
      </c>
      <c r="B948" s="3" t="s">
        <v>901</v>
      </c>
    </row>
    <row r="949" spans="1:2" x14ac:dyDescent="0.25">
      <c r="A949" s="3" t="s">
        <v>885</v>
      </c>
      <c r="B949" s="3" t="s">
        <v>902</v>
      </c>
    </row>
    <row r="950" spans="1:2" x14ac:dyDescent="0.25">
      <c r="A950" s="3" t="s">
        <v>885</v>
      </c>
      <c r="B950" s="3" t="s">
        <v>903</v>
      </c>
    </row>
    <row r="951" spans="1:2" x14ac:dyDescent="0.25">
      <c r="A951" s="3" t="s">
        <v>885</v>
      </c>
      <c r="B951" s="3" t="s">
        <v>894</v>
      </c>
    </row>
    <row r="952" spans="1:2" x14ac:dyDescent="0.25">
      <c r="A952" s="3" t="s">
        <v>885</v>
      </c>
      <c r="B952" s="3" t="s">
        <v>998</v>
      </c>
    </row>
    <row r="953" spans="1:2" x14ac:dyDescent="0.25">
      <c r="A953" s="3" t="s">
        <v>885</v>
      </c>
      <c r="B953" s="3" t="s">
        <v>904</v>
      </c>
    </row>
    <row r="954" spans="1:2" x14ac:dyDescent="0.25">
      <c r="A954" s="3" t="s">
        <v>885</v>
      </c>
      <c r="B954" s="3" t="s">
        <v>906</v>
      </c>
    </row>
    <row r="955" spans="1:2" x14ac:dyDescent="0.25">
      <c r="A955" s="3" t="s">
        <v>885</v>
      </c>
      <c r="B955" s="3" t="s">
        <v>907</v>
      </c>
    </row>
    <row r="956" spans="1:2" x14ac:dyDescent="0.25">
      <c r="A956" s="3" t="s">
        <v>885</v>
      </c>
      <c r="B956" s="3" t="s">
        <v>908</v>
      </c>
    </row>
    <row r="957" spans="1:2" x14ac:dyDescent="0.25">
      <c r="A957" s="3" t="s">
        <v>885</v>
      </c>
      <c r="B957" s="3" t="s">
        <v>909</v>
      </c>
    </row>
    <row r="958" spans="1:2" x14ac:dyDescent="0.25">
      <c r="A958" s="3" t="s">
        <v>885</v>
      </c>
      <c r="B958" s="3" t="s">
        <v>905</v>
      </c>
    </row>
    <row r="959" spans="1:2" x14ac:dyDescent="0.25">
      <c r="A959" s="3" t="s">
        <v>885</v>
      </c>
      <c r="B959" s="3" t="s">
        <v>910</v>
      </c>
    </row>
    <row r="960" spans="1:2" x14ac:dyDescent="0.25">
      <c r="A960" s="3" t="s">
        <v>885</v>
      </c>
      <c r="B960" s="3" t="s">
        <v>911</v>
      </c>
    </row>
    <row r="961" spans="1:2" x14ac:dyDescent="0.25">
      <c r="A961" s="3" t="s">
        <v>885</v>
      </c>
      <c r="B961" s="3" t="s">
        <v>912</v>
      </c>
    </row>
    <row r="962" spans="1:2" x14ac:dyDescent="0.25">
      <c r="A962" s="3" t="s">
        <v>885</v>
      </c>
      <c r="B962" s="3" t="s">
        <v>913</v>
      </c>
    </row>
    <row r="963" spans="1:2" x14ac:dyDescent="0.25">
      <c r="A963" s="3" t="s">
        <v>885</v>
      </c>
      <c r="B963" s="3" t="s">
        <v>914</v>
      </c>
    </row>
    <row r="964" spans="1:2" x14ac:dyDescent="0.25">
      <c r="A964" s="3" t="s">
        <v>885</v>
      </c>
      <c r="B964" s="3" t="s">
        <v>915</v>
      </c>
    </row>
    <row r="965" spans="1:2" x14ac:dyDescent="0.25">
      <c r="A965" s="3" t="s">
        <v>885</v>
      </c>
      <c r="B965" s="3" t="s">
        <v>916</v>
      </c>
    </row>
    <row r="966" spans="1:2" x14ac:dyDescent="0.25">
      <c r="A966" s="3" t="s">
        <v>918</v>
      </c>
      <c r="B966" s="3" t="s">
        <v>1005</v>
      </c>
    </row>
    <row r="967" spans="1:2" x14ac:dyDescent="0.25">
      <c r="A967" s="3" t="s">
        <v>918</v>
      </c>
      <c r="B967" s="3" t="s">
        <v>1016</v>
      </c>
    </row>
    <row r="968" spans="1:2" x14ac:dyDescent="0.25">
      <c r="A968" s="3" t="s">
        <v>918</v>
      </c>
      <c r="B968" s="3" t="s">
        <v>991</v>
      </c>
    </row>
    <row r="969" spans="1:2" x14ac:dyDescent="0.25">
      <c r="A969" s="3" t="s">
        <v>918</v>
      </c>
      <c r="B969" s="3" t="s">
        <v>997</v>
      </c>
    </row>
    <row r="970" spans="1:2" x14ac:dyDescent="0.25">
      <c r="A970" s="3" t="s">
        <v>918</v>
      </c>
      <c r="B970" s="3" t="s">
        <v>1004</v>
      </c>
    </row>
    <row r="971" spans="1:2" x14ac:dyDescent="0.25">
      <c r="A971" s="3" t="s">
        <v>918</v>
      </c>
      <c r="B971" s="3" t="s">
        <v>1006</v>
      </c>
    </row>
    <row r="972" spans="1:2" x14ac:dyDescent="0.25">
      <c r="A972" s="3" t="s">
        <v>918</v>
      </c>
      <c r="B972" s="3" t="s">
        <v>1002</v>
      </c>
    </row>
    <row r="973" spans="1:2" x14ac:dyDescent="0.25">
      <c r="A973" s="3" t="s">
        <v>918</v>
      </c>
      <c r="B973" s="3" t="s">
        <v>919</v>
      </c>
    </row>
    <row r="974" spans="1:2" x14ac:dyDescent="0.25">
      <c r="A974" s="3" t="s">
        <v>918</v>
      </c>
      <c r="B974" s="3" t="s">
        <v>920</v>
      </c>
    </row>
    <row r="975" spans="1:2" x14ac:dyDescent="0.25">
      <c r="A975" s="3" t="s">
        <v>918</v>
      </c>
      <c r="B975" s="3" t="s">
        <v>921</v>
      </c>
    </row>
    <row r="976" spans="1:2" x14ac:dyDescent="0.25">
      <c r="A976" s="3" t="s">
        <v>918</v>
      </c>
      <c r="B976" s="3" t="s">
        <v>917</v>
      </c>
    </row>
    <row r="977" spans="1:2" x14ac:dyDescent="0.25">
      <c r="A977" s="3" t="s">
        <v>923</v>
      </c>
      <c r="B977" s="3" t="s">
        <v>924</v>
      </c>
    </row>
    <row r="978" spans="1:2" x14ac:dyDescent="0.25">
      <c r="A978" s="3" t="s">
        <v>923</v>
      </c>
      <c r="B978" s="3" t="s">
        <v>935</v>
      </c>
    </row>
    <row r="979" spans="1:2" x14ac:dyDescent="0.25">
      <c r="A979" s="3" t="s">
        <v>923</v>
      </c>
      <c r="B979" s="3" t="s">
        <v>925</v>
      </c>
    </row>
    <row r="980" spans="1:2" x14ac:dyDescent="0.25">
      <c r="A980" s="3" t="s">
        <v>923</v>
      </c>
      <c r="B980" s="3" t="s">
        <v>926</v>
      </c>
    </row>
    <row r="981" spans="1:2" x14ac:dyDescent="0.25">
      <c r="A981" s="3" t="s">
        <v>923</v>
      </c>
      <c r="B981" s="3" t="s">
        <v>927</v>
      </c>
    </row>
    <row r="982" spans="1:2" x14ac:dyDescent="0.25">
      <c r="A982" s="3" t="s">
        <v>923</v>
      </c>
      <c r="B982" s="3" t="s">
        <v>922</v>
      </c>
    </row>
    <row r="983" spans="1:2" x14ac:dyDescent="0.25">
      <c r="A983" s="3" t="s">
        <v>923</v>
      </c>
      <c r="B983" s="3" t="s">
        <v>928</v>
      </c>
    </row>
    <row r="984" spans="1:2" x14ac:dyDescent="0.25">
      <c r="A984" s="3" t="s">
        <v>923</v>
      </c>
      <c r="B984" s="3" t="s">
        <v>929</v>
      </c>
    </row>
    <row r="985" spans="1:2" x14ac:dyDescent="0.25">
      <c r="A985" s="3" t="s">
        <v>923</v>
      </c>
      <c r="B985" s="3" t="s">
        <v>930</v>
      </c>
    </row>
    <row r="986" spans="1:2" x14ac:dyDescent="0.25">
      <c r="A986" s="3" t="s">
        <v>923</v>
      </c>
      <c r="B986" s="3" t="s">
        <v>931</v>
      </c>
    </row>
    <row r="987" spans="1:2" x14ac:dyDescent="0.25">
      <c r="A987" s="3" t="s">
        <v>923</v>
      </c>
      <c r="B987" s="3" t="s">
        <v>932</v>
      </c>
    </row>
    <row r="988" spans="1:2" x14ac:dyDescent="0.25">
      <c r="A988" s="3" t="s">
        <v>923</v>
      </c>
      <c r="B988" s="3" t="s">
        <v>933</v>
      </c>
    </row>
    <row r="989" spans="1:2" x14ac:dyDescent="0.25">
      <c r="A989" s="3" t="s">
        <v>923</v>
      </c>
      <c r="B989" s="3" t="s">
        <v>934</v>
      </c>
    </row>
    <row r="990" spans="1:2" x14ac:dyDescent="0.25">
      <c r="A990" s="3" t="s">
        <v>923</v>
      </c>
      <c r="B990" s="3" t="s">
        <v>936</v>
      </c>
    </row>
    <row r="991" spans="1:2" x14ac:dyDescent="0.25">
      <c r="A991" s="3" t="s">
        <v>923</v>
      </c>
      <c r="B991" s="3" t="s">
        <v>937</v>
      </c>
    </row>
    <row r="992" spans="1:2" x14ac:dyDescent="0.25">
      <c r="A992" s="3" t="s">
        <v>923</v>
      </c>
      <c r="B992" s="3" t="s">
        <v>938</v>
      </c>
    </row>
    <row r="993" spans="1:2" x14ac:dyDescent="0.25">
      <c r="A993" s="3" t="s">
        <v>940</v>
      </c>
      <c r="B993" s="3" t="s">
        <v>939</v>
      </c>
    </row>
    <row r="994" spans="1:2" x14ac:dyDescent="0.25">
      <c r="A994" s="3" t="s">
        <v>940</v>
      </c>
      <c r="B994" s="3" t="s">
        <v>941</v>
      </c>
    </row>
    <row r="995" spans="1:2" x14ac:dyDescent="0.25">
      <c r="A995" s="3" t="s">
        <v>940</v>
      </c>
      <c r="B995" s="3" t="s">
        <v>942</v>
      </c>
    </row>
    <row r="996" spans="1:2" x14ac:dyDescent="0.25">
      <c r="A996" s="3" t="s">
        <v>940</v>
      </c>
      <c r="B996" s="3" t="s">
        <v>943</v>
      </c>
    </row>
    <row r="997" spans="1:2" x14ac:dyDescent="0.25">
      <c r="A997" s="3" t="s">
        <v>940</v>
      </c>
      <c r="B997" s="3" t="s">
        <v>945</v>
      </c>
    </row>
    <row r="998" spans="1:2" x14ac:dyDescent="0.25">
      <c r="A998" s="3" t="s">
        <v>940</v>
      </c>
      <c r="B998" s="3" t="s">
        <v>944</v>
      </c>
    </row>
    <row r="999" spans="1:2" x14ac:dyDescent="0.25">
      <c r="A999" s="3" t="s">
        <v>940</v>
      </c>
      <c r="B999" s="3" t="s">
        <v>946</v>
      </c>
    </row>
  </sheetData>
  <sortState xmlns:xlrd2="http://schemas.microsoft.com/office/spreadsheetml/2017/richdata2" ref="B2:B999">
    <sortCondition ref="B2:B99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84EA-E4EA-4B94-9DBB-096A34837ABC}">
  <sheetPr>
    <tabColor rgb="FFA8CCCA"/>
  </sheetPr>
  <dimension ref="A1:B986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5.28515625" style="3" bestFit="1" customWidth="1"/>
    <col min="2" max="2" width="63.7109375" style="3" bestFit="1" customWidth="1"/>
    <col min="3" max="16384" width="9.140625" style="3"/>
  </cols>
  <sheetData>
    <row r="1" spans="1:2" x14ac:dyDescent="0.25">
      <c r="A1" s="2" t="s">
        <v>1048</v>
      </c>
      <c r="B1" s="2" t="s">
        <v>1047</v>
      </c>
    </row>
    <row r="2" spans="1:2" x14ac:dyDescent="0.25">
      <c r="A2" s="3" t="s">
        <v>1</v>
      </c>
      <c r="B2" s="3" t="s">
        <v>22</v>
      </c>
    </row>
    <row r="3" spans="1:2" x14ac:dyDescent="0.25">
      <c r="A3" s="3" t="s">
        <v>1</v>
      </c>
      <c r="B3" s="3" t="s">
        <v>18</v>
      </c>
    </row>
    <row r="4" spans="1:2" x14ac:dyDescent="0.25">
      <c r="A4" s="3" t="s">
        <v>1</v>
      </c>
      <c r="B4" s="3" t="s">
        <v>0</v>
      </c>
    </row>
    <row r="5" spans="1:2" x14ac:dyDescent="0.25">
      <c r="A5" s="3" t="s">
        <v>1</v>
      </c>
      <c r="B5" s="3" t="s">
        <v>2</v>
      </c>
    </row>
    <row r="6" spans="1:2" x14ac:dyDescent="0.25">
      <c r="A6" s="3" t="s">
        <v>1</v>
      </c>
      <c r="B6" s="3" t="s">
        <v>4</v>
      </c>
    </row>
    <row r="7" spans="1:2" x14ac:dyDescent="0.25">
      <c r="A7" s="3" t="s">
        <v>1</v>
      </c>
      <c r="B7" s="3" t="s">
        <v>3</v>
      </c>
    </row>
    <row r="8" spans="1:2" x14ac:dyDescent="0.25">
      <c r="A8" s="3" t="s">
        <v>1</v>
      </c>
      <c r="B8" s="3" t="s">
        <v>5</v>
      </c>
    </row>
    <row r="9" spans="1:2" x14ac:dyDescent="0.25">
      <c r="A9" s="3" t="s">
        <v>1</v>
      </c>
      <c r="B9" s="3" t="s">
        <v>6</v>
      </c>
    </row>
    <row r="10" spans="1:2" x14ac:dyDescent="0.25">
      <c r="A10" s="3" t="s">
        <v>1</v>
      </c>
      <c r="B10" s="3" t="s">
        <v>7</v>
      </c>
    </row>
    <row r="11" spans="1:2" x14ac:dyDescent="0.25">
      <c r="A11" s="3" t="s">
        <v>1</v>
      </c>
      <c r="B11" s="3" t="s">
        <v>8</v>
      </c>
    </row>
    <row r="12" spans="1:2" x14ac:dyDescent="0.25">
      <c r="A12" s="3" t="s">
        <v>1</v>
      </c>
      <c r="B12" s="3" t="s">
        <v>21</v>
      </c>
    </row>
    <row r="13" spans="1:2" x14ac:dyDescent="0.25">
      <c r="A13" s="3" t="s">
        <v>1</v>
      </c>
      <c r="B13" s="3" t="s">
        <v>9</v>
      </c>
    </row>
    <row r="14" spans="1:2" x14ac:dyDescent="0.25">
      <c r="A14" s="3" t="s">
        <v>1</v>
      </c>
      <c r="B14" s="3" t="s">
        <v>10</v>
      </c>
    </row>
    <row r="15" spans="1:2" x14ac:dyDescent="0.25">
      <c r="A15" s="3" t="s">
        <v>1</v>
      </c>
      <c r="B15" s="3" t="s">
        <v>11</v>
      </c>
    </row>
    <row r="16" spans="1:2" x14ac:dyDescent="0.25">
      <c r="A16" s="3" t="s">
        <v>1</v>
      </c>
      <c r="B16" s="3" t="s">
        <v>12</v>
      </c>
    </row>
    <row r="17" spans="1:2" x14ac:dyDescent="0.25">
      <c r="A17" s="3" t="s">
        <v>1</v>
      </c>
      <c r="B17" s="3" t="s">
        <v>13</v>
      </c>
    </row>
    <row r="18" spans="1:2" x14ac:dyDescent="0.25">
      <c r="A18" s="3" t="s">
        <v>1</v>
      </c>
      <c r="B18" s="3" t="s">
        <v>14</v>
      </c>
    </row>
    <row r="19" spans="1:2" x14ac:dyDescent="0.25">
      <c r="A19" s="3" t="s">
        <v>1</v>
      </c>
      <c r="B19" s="3" t="s">
        <v>16</v>
      </c>
    </row>
    <row r="20" spans="1:2" x14ac:dyDescent="0.25">
      <c r="A20" s="3" t="s">
        <v>1</v>
      </c>
      <c r="B20" s="3" t="s">
        <v>15</v>
      </c>
    </row>
    <row r="21" spans="1:2" x14ac:dyDescent="0.25">
      <c r="A21" s="3" t="s">
        <v>1</v>
      </c>
      <c r="B21" s="3" t="s">
        <v>17</v>
      </c>
    </row>
    <row r="22" spans="1:2" x14ac:dyDescent="0.25">
      <c r="A22" s="3" t="s">
        <v>1</v>
      </c>
      <c r="B22" s="3" t="s">
        <v>19</v>
      </c>
    </row>
    <row r="23" spans="1:2" x14ac:dyDescent="0.25">
      <c r="A23" s="3" t="s">
        <v>1</v>
      </c>
      <c r="B23" s="3" t="s">
        <v>20</v>
      </c>
    </row>
    <row r="24" spans="1:2" x14ac:dyDescent="0.25">
      <c r="A24" s="3" t="s">
        <v>1</v>
      </c>
      <c r="B24" s="3" t="s">
        <v>955</v>
      </c>
    </row>
    <row r="25" spans="1:2" x14ac:dyDescent="0.25">
      <c r="A25" s="3" t="s">
        <v>1024</v>
      </c>
      <c r="B25" s="3" t="s">
        <v>1023</v>
      </c>
    </row>
    <row r="26" spans="1:2" x14ac:dyDescent="0.25">
      <c r="A26" s="3" t="s">
        <v>1024</v>
      </c>
      <c r="B26" s="3" t="s">
        <v>1025</v>
      </c>
    </row>
    <row r="27" spans="1:2" x14ac:dyDescent="0.25">
      <c r="A27" s="3" t="s">
        <v>1024</v>
      </c>
      <c r="B27" s="3" t="s">
        <v>1026</v>
      </c>
    </row>
    <row r="28" spans="1:2" x14ac:dyDescent="0.25">
      <c r="A28" s="3" t="s">
        <v>24</v>
      </c>
      <c r="B28" s="3" t="s">
        <v>23</v>
      </c>
    </row>
    <row r="29" spans="1:2" x14ac:dyDescent="0.25">
      <c r="A29" s="3" t="s">
        <v>24</v>
      </c>
      <c r="B29" s="3" t="s">
        <v>25</v>
      </c>
    </row>
    <row r="30" spans="1:2" x14ac:dyDescent="0.25">
      <c r="A30" s="3" t="s">
        <v>24</v>
      </c>
      <c r="B30" s="3" t="s">
        <v>959</v>
      </c>
    </row>
    <row r="31" spans="1:2" x14ac:dyDescent="0.25">
      <c r="A31" s="3" t="s">
        <v>24</v>
      </c>
      <c r="B31" s="3" t="s">
        <v>26</v>
      </c>
    </row>
    <row r="32" spans="1:2" x14ac:dyDescent="0.25">
      <c r="A32" s="3" t="s">
        <v>24</v>
      </c>
      <c r="B32" s="3" t="s">
        <v>978</v>
      </c>
    </row>
    <row r="33" spans="1:2" x14ac:dyDescent="0.25">
      <c r="A33" s="3" t="s">
        <v>24</v>
      </c>
      <c r="B33" s="3" t="s">
        <v>27</v>
      </c>
    </row>
    <row r="34" spans="1:2" x14ac:dyDescent="0.25">
      <c r="A34" s="3" t="s">
        <v>24</v>
      </c>
      <c r="B34" s="3" t="s">
        <v>971</v>
      </c>
    </row>
    <row r="35" spans="1:2" x14ac:dyDescent="0.25">
      <c r="A35" s="3" t="s">
        <v>24</v>
      </c>
      <c r="B35" s="3" t="s">
        <v>29</v>
      </c>
    </row>
    <row r="36" spans="1:2" x14ac:dyDescent="0.25">
      <c r="A36" s="3" t="s">
        <v>24</v>
      </c>
      <c r="B36" s="3" t="s">
        <v>28</v>
      </c>
    </row>
    <row r="37" spans="1:2" x14ac:dyDescent="0.25">
      <c r="A37" s="3" t="s">
        <v>24</v>
      </c>
      <c r="B37" s="3" t="s">
        <v>30</v>
      </c>
    </row>
    <row r="38" spans="1:2" x14ac:dyDescent="0.25">
      <c r="A38" s="3" t="s">
        <v>24</v>
      </c>
      <c r="B38" s="3" t="s">
        <v>31</v>
      </c>
    </row>
    <row r="39" spans="1:2" x14ac:dyDescent="0.25">
      <c r="A39" s="3" t="s">
        <v>24</v>
      </c>
      <c r="B39" s="3" t="s">
        <v>32</v>
      </c>
    </row>
    <row r="40" spans="1:2" x14ac:dyDescent="0.25">
      <c r="A40" s="3" t="s">
        <v>24</v>
      </c>
      <c r="B40" s="3" t="s">
        <v>958</v>
      </c>
    </row>
    <row r="41" spans="1:2" x14ac:dyDescent="0.25">
      <c r="A41" s="3" t="s">
        <v>24</v>
      </c>
      <c r="B41" s="3" t="s">
        <v>33</v>
      </c>
    </row>
    <row r="42" spans="1:2" x14ac:dyDescent="0.25">
      <c r="A42" s="3" t="s">
        <v>24</v>
      </c>
      <c r="B42" s="3" t="s">
        <v>34</v>
      </c>
    </row>
    <row r="43" spans="1:2" x14ac:dyDescent="0.25">
      <c r="A43" s="3" t="s">
        <v>24</v>
      </c>
      <c r="B43" s="3" t="s">
        <v>35</v>
      </c>
    </row>
    <row r="44" spans="1:2" x14ac:dyDescent="0.25">
      <c r="A44" s="3" t="s">
        <v>24</v>
      </c>
      <c r="B44" s="3" t="s">
        <v>36</v>
      </c>
    </row>
    <row r="45" spans="1:2" x14ac:dyDescent="0.25">
      <c r="A45" s="3" t="s">
        <v>24</v>
      </c>
      <c r="B45" s="3" t="s">
        <v>37</v>
      </c>
    </row>
    <row r="46" spans="1:2" x14ac:dyDescent="0.25">
      <c r="A46" s="3" t="s">
        <v>24</v>
      </c>
      <c r="B46" s="3" t="s">
        <v>38</v>
      </c>
    </row>
    <row r="47" spans="1:2" x14ac:dyDescent="0.25">
      <c r="A47" s="3" t="s">
        <v>40</v>
      </c>
      <c r="B47" s="3" t="s">
        <v>47</v>
      </c>
    </row>
    <row r="48" spans="1:2" x14ac:dyDescent="0.25">
      <c r="A48" s="3" t="s">
        <v>40</v>
      </c>
      <c r="B48" s="3" t="s">
        <v>46</v>
      </c>
    </row>
    <row r="49" spans="1:2" x14ac:dyDescent="0.25">
      <c r="A49" s="3" t="s">
        <v>40</v>
      </c>
      <c r="B49" s="3" t="s">
        <v>49</v>
      </c>
    </row>
    <row r="50" spans="1:2" x14ac:dyDescent="0.25">
      <c r="A50" s="3" t="s">
        <v>40</v>
      </c>
      <c r="B50" s="3" t="s">
        <v>39</v>
      </c>
    </row>
    <row r="51" spans="1:2" x14ac:dyDescent="0.25">
      <c r="A51" s="3" t="s">
        <v>40</v>
      </c>
      <c r="B51" s="3" t="s">
        <v>986</v>
      </c>
    </row>
    <row r="52" spans="1:2" x14ac:dyDescent="0.25">
      <c r="A52" s="3" t="s">
        <v>40</v>
      </c>
      <c r="B52" s="3" t="s">
        <v>1000</v>
      </c>
    </row>
    <row r="53" spans="1:2" x14ac:dyDescent="0.25">
      <c r="A53" s="3" t="s">
        <v>40</v>
      </c>
      <c r="B53" s="3" t="s">
        <v>41</v>
      </c>
    </row>
    <row r="54" spans="1:2" x14ac:dyDescent="0.25">
      <c r="A54" s="3" t="s">
        <v>40</v>
      </c>
      <c r="B54" s="3" t="s">
        <v>42</v>
      </c>
    </row>
    <row r="55" spans="1:2" x14ac:dyDescent="0.25">
      <c r="A55" s="3" t="s">
        <v>40</v>
      </c>
      <c r="B55" s="3" t="s">
        <v>43</v>
      </c>
    </row>
    <row r="56" spans="1:2" x14ac:dyDescent="0.25">
      <c r="A56" s="3" t="s">
        <v>40</v>
      </c>
      <c r="B56" s="3" t="s">
        <v>44</v>
      </c>
    </row>
    <row r="57" spans="1:2" x14ac:dyDescent="0.25">
      <c r="A57" s="3" t="s">
        <v>40</v>
      </c>
      <c r="B57" s="3" t="s">
        <v>48</v>
      </c>
    </row>
    <row r="58" spans="1:2" x14ac:dyDescent="0.25">
      <c r="A58" s="3" t="s">
        <v>40</v>
      </c>
      <c r="B58" s="3" t="s">
        <v>964</v>
      </c>
    </row>
    <row r="59" spans="1:2" x14ac:dyDescent="0.25">
      <c r="A59" s="3" t="s">
        <v>40</v>
      </c>
      <c r="B59" s="3" t="s">
        <v>50</v>
      </c>
    </row>
    <row r="60" spans="1:2" x14ac:dyDescent="0.25">
      <c r="A60" s="3" t="s">
        <v>40</v>
      </c>
      <c r="B60" s="3" t="s">
        <v>52</v>
      </c>
    </row>
    <row r="61" spans="1:2" x14ac:dyDescent="0.25">
      <c r="A61" s="3" t="s">
        <v>40</v>
      </c>
      <c r="B61" s="3" t="s">
        <v>57</v>
      </c>
    </row>
    <row r="62" spans="1:2" x14ac:dyDescent="0.25">
      <c r="A62" s="3" t="s">
        <v>40</v>
      </c>
      <c r="B62" s="3" t="s">
        <v>53</v>
      </c>
    </row>
    <row r="63" spans="1:2" x14ac:dyDescent="0.25">
      <c r="A63" s="3" t="s">
        <v>40</v>
      </c>
      <c r="B63" s="3" t="s">
        <v>58</v>
      </c>
    </row>
    <row r="64" spans="1:2" x14ac:dyDescent="0.25">
      <c r="A64" s="3" t="s">
        <v>40</v>
      </c>
      <c r="B64" s="3" t="s">
        <v>56</v>
      </c>
    </row>
    <row r="65" spans="1:2" x14ac:dyDescent="0.25">
      <c r="A65" s="3" t="s">
        <v>40</v>
      </c>
      <c r="B65" s="3" t="s">
        <v>45</v>
      </c>
    </row>
    <row r="66" spans="1:2" x14ac:dyDescent="0.25">
      <c r="A66" s="3" t="s">
        <v>40</v>
      </c>
      <c r="B66" s="3" t="s">
        <v>51</v>
      </c>
    </row>
    <row r="67" spans="1:2" x14ac:dyDescent="0.25">
      <c r="A67" s="3" t="s">
        <v>40</v>
      </c>
      <c r="B67" s="3" t="s">
        <v>55</v>
      </c>
    </row>
    <row r="68" spans="1:2" x14ac:dyDescent="0.25">
      <c r="A68" s="3" t="s">
        <v>40</v>
      </c>
      <c r="B68" s="3" t="s">
        <v>54</v>
      </c>
    </row>
    <row r="69" spans="1:2" x14ac:dyDescent="0.25">
      <c r="A69" s="3" t="s">
        <v>60</v>
      </c>
      <c r="B69" s="3" t="s">
        <v>61</v>
      </c>
    </row>
    <row r="70" spans="1:2" x14ac:dyDescent="0.25">
      <c r="A70" s="3" t="s">
        <v>60</v>
      </c>
      <c r="B70" s="3" t="s">
        <v>62</v>
      </c>
    </row>
    <row r="71" spans="1:2" x14ac:dyDescent="0.25">
      <c r="A71" s="3" t="s">
        <v>60</v>
      </c>
      <c r="B71" s="3" t="s">
        <v>63</v>
      </c>
    </row>
    <row r="72" spans="1:2" x14ac:dyDescent="0.25">
      <c r="A72" s="3" t="s">
        <v>60</v>
      </c>
      <c r="B72" s="3" t="s">
        <v>64</v>
      </c>
    </row>
    <row r="73" spans="1:2" x14ac:dyDescent="0.25">
      <c r="A73" s="3" t="s">
        <v>60</v>
      </c>
      <c r="B73" s="3" t="s">
        <v>65</v>
      </c>
    </row>
    <row r="74" spans="1:2" x14ac:dyDescent="0.25">
      <c r="A74" s="3" t="s">
        <v>60</v>
      </c>
      <c r="B74" s="3" t="s">
        <v>160</v>
      </c>
    </row>
    <row r="75" spans="1:2" x14ac:dyDescent="0.25">
      <c r="A75" s="3" t="s">
        <v>60</v>
      </c>
      <c r="B75" s="3" t="s">
        <v>66</v>
      </c>
    </row>
    <row r="76" spans="1:2" x14ac:dyDescent="0.25">
      <c r="A76" s="3" t="s">
        <v>60</v>
      </c>
      <c r="B76" s="3" t="s">
        <v>67</v>
      </c>
    </row>
    <row r="77" spans="1:2" x14ac:dyDescent="0.25">
      <c r="A77" s="3" t="s">
        <v>60</v>
      </c>
      <c r="B77" s="3" t="s">
        <v>68</v>
      </c>
    </row>
    <row r="78" spans="1:2" x14ac:dyDescent="0.25">
      <c r="A78" s="3" t="s">
        <v>60</v>
      </c>
      <c r="B78" s="3" t="s">
        <v>70</v>
      </c>
    </row>
    <row r="79" spans="1:2" x14ac:dyDescent="0.25">
      <c r="A79" s="3" t="s">
        <v>60</v>
      </c>
      <c r="B79" s="3" t="s">
        <v>71</v>
      </c>
    </row>
    <row r="80" spans="1:2" x14ac:dyDescent="0.25">
      <c r="A80" s="3" t="s">
        <v>60</v>
      </c>
      <c r="B80" s="3" t="s">
        <v>72</v>
      </c>
    </row>
    <row r="81" spans="1:2" x14ac:dyDescent="0.25">
      <c r="A81" s="3" t="s">
        <v>60</v>
      </c>
      <c r="B81" s="3" t="s">
        <v>73</v>
      </c>
    </row>
    <row r="82" spans="1:2" x14ac:dyDescent="0.25">
      <c r="A82" s="3" t="s">
        <v>60</v>
      </c>
      <c r="B82" s="3" t="s">
        <v>74</v>
      </c>
    </row>
    <row r="83" spans="1:2" x14ac:dyDescent="0.25">
      <c r="A83" s="3" t="s">
        <v>60</v>
      </c>
      <c r="B83" s="3" t="s">
        <v>75</v>
      </c>
    </row>
    <row r="84" spans="1:2" x14ac:dyDescent="0.25">
      <c r="A84" s="3" t="s">
        <v>60</v>
      </c>
      <c r="B84" s="3" t="s">
        <v>550</v>
      </c>
    </row>
    <row r="85" spans="1:2" x14ac:dyDescent="0.25">
      <c r="A85" s="3" t="s">
        <v>60</v>
      </c>
      <c r="B85" s="3" t="s">
        <v>76</v>
      </c>
    </row>
    <row r="86" spans="1:2" x14ac:dyDescent="0.25">
      <c r="A86" s="3" t="s">
        <v>60</v>
      </c>
      <c r="B86" s="3" t="s">
        <v>59</v>
      </c>
    </row>
    <row r="87" spans="1:2" x14ac:dyDescent="0.25">
      <c r="A87" s="3" t="s">
        <v>60</v>
      </c>
      <c r="B87" s="3" t="s">
        <v>115</v>
      </c>
    </row>
    <row r="88" spans="1:2" x14ac:dyDescent="0.25">
      <c r="A88" s="3" t="s">
        <v>60</v>
      </c>
      <c r="B88" s="3" t="s">
        <v>145</v>
      </c>
    </row>
    <row r="89" spans="1:2" x14ac:dyDescent="0.25">
      <c r="A89" s="3" t="s">
        <v>60</v>
      </c>
      <c r="B89" s="3" t="s">
        <v>69</v>
      </c>
    </row>
    <row r="90" spans="1:2" x14ac:dyDescent="0.25">
      <c r="A90" s="3" t="s">
        <v>60</v>
      </c>
      <c r="B90" s="3" t="s">
        <v>86</v>
      </c>
    </row>
    <row r="91" spans="1:2" x14ac:dyDescent="0.25">
      <c r="A91" s="3" t="s">
        <v>60</v>
      </c>
      <c r="B91" s="3" t="s">
        <v>135</v>
      </c>
    </row>
    <row r="92" spans="1:2" x14ac:dyDescent="0.25">
      <c r="A92" s="3" t="s">
        <v>60</v>
      </c>
      <c r="B92" s="3" t="s">
        <v>149</v>
      </c>
    </row>
    <row r="93" spans="1:2" x14ac:dyDescent="0.25">
      <c r="A93" s="3" t="s">
        <v>60</v>
      </c>
      <c r="B93" s="3" t="s">
        <v>152</v>
      </c>
    </row>
    <row r="94" spans="1:2" x14ac:dyDescent="0.25">
      <c r="A94" s="3" t="s">
        <v>60</v>
      </c>
      <c r="B94" s="3" t="s">
        <v>77</v>
      </c>
    </row>
    <row r="95" spans="1:2" x14ac:dyDescent="0.25">
      <c r="A95" s="3" t="s">
        <v>60</v>
      </c>
      <c r="B95" s="3" t="s">
        <v>78</v>
      </c>
    </row>
    <row r="96" spans="1:2" x14ac:dyDescent="0.25">
      <c r="A96" s="3" t="s">
        <v>60</v>
      </c>
      <c r="B96" s="3" t="s">
        <v>79</v>
      </c>
    </row>
    <row r="97" spans="1:2" x14ac:dyDescent="0.25">
      <c r="A97" s="3" t="s">
        <v>60</v>
      </c>
      <c r="B97" s="3" t="s">
        <v>973</v>
      </c>
    </row>
    <row r="98" spans="1:2" x14ac:dyDescent="0.25">
      <c r="A98" s="3" t="s">
        <v>60</v>
      </c>
      <c r="B98" s="3" t="s">
        <v>80</v>
      </c>
    </row>
    <row r="99" spans="1:2" x14ac:dyDescent="0.25">
      <c r="A99" s="3" t="s">
        <v>60</v>
      </c>
      <c r="B99" s="3" t="s">
        <v>81</v>
      </c>
    </row>
    <row r="100" spans="1:2" x14ac:dyDescent="0.25">
      <c r="A100" s="3" t="s">
        <v>60</v>
      </c>
      <c r="B100" s="3" t="s">
        <v>82</v>
      </c>
    </row>
    <row r="101" spans="1:2" x14ac:dyDescent="0.25">
      <c r="A101" s="3" t="s">
        <v>60</v>
      </c>
      <c r="B101" s="3" t="s">
        <v>83</v>
      </c>
    </row>
    <row r="102" spans="1:2" x14ac:dyDescent="0.25">
      <c r="A102" s="3" t="s">
        <v>60</v>
      </c>
      <c r="B102" s="3" t="s">
        <v>84</v>
      </c>
    </row>
    <row r="103" spans="1:2" x14ac:dyDescent="0.25">
      <c r="A103" s="3" t="s">
        <v>60</v>
      </c>
      <c r="B103" s="3" t="s">
        <v>85</v>
      </c>
    </row>
    <row r="104" spans="1:2" x14ac:dyDescent="0.25">
      <c r="A104" s="3" t="s">
        <v>60</v>
      </c>
      <c r="B104" s="3" t="s">
        <v>87</v>
      </c>
    </row>
    <row r="105" spans="1:2" x14ac:dyDescent="0.25">
      <c r="A105" s="3" t="s">
        <v>60</v>
      </c>
      <c r="B105" s="3" t="s">
        <v>88</v>
      </c>
    </row>
    <row r="106" spans="1:2" x14ac:dyDescent="0.25">
      <c r="A106" s="3" t="s">
        <v>60</v>
      </c>
      <c r="B106" s="3" t="s">
        <v>89</v>
      </c>
    </row>
    <row r="107" spans="1:2" x14ac:dyDescent="0.25">
      <c r="A107" s="3" t="s">
        <v>60</v>
      </c>
      <c r="B107" s="3" t="s">
        <v>90</v>
      </c>
    </row>
    <row r="108" spans="1:2" x14ac:dyDescent="0.25">
      <c r="A108" s="3" t="s">
        <v>60</v>
      </c>
      <c r="B108" s="3" t="s">
        <v>91</v>
      </c>
    </row>
    <row r="109" spans="1:2" x14ac:dyDescent="0.25">
      <c r="A109" s="3" t="s">
        <v>60</v>
      </c>
      <c r="B109" s="3" t="s">
        <v>1003</v>
      </c>
    </row>
    <row r="110" spans="1:2" x14ac:dyDescent="0.25">
      <c r="A110" s="3" t="s">
        <v>60</v>
      </c>
      <c r="B110" s="3" t="s">
        <v>92</v>
      </c>
    </row>
    <row r="111" spans="1:2" x14ac:dyDescent="0.25">
      <c r="A111" s="3" t="s">
        <v>60</v>
      </c>
      <c r="B111" s="3" t="s">
        <v>93</v>
      </c>
    </row>
    <row r="112" spans="1:2" x14ac:dyDescent="0.25">
      <c r="A112" s="3" t="s">
        <v>60</v>
      </c>
      <c r="B112" s="3" t="s">
        <v>94</v>
      </c>
    </row>
    <row r="113" spans="1:2" x14ac:dyDescent="0.25">
      <c r="A113" s="3" t="s">
        <v>60</v>
      </c>
      <c r="B113" s="3" t="s">
        <v>95</v>
      </c>
    </row>
    <row r="114" spans="1:2" x14ac:dyDescent="0.25">
      <c r="A114" s="3" t="s">
        <v>60</v>
      </c>
      <c r="B114" s="3" t="s">
        <v>28</v>
      </c>
    </row>
    <row r="115" spans="1:2" x14ac:dyDescent="0.25">
      <c r="A115" s="3" t="s">
        <v>60</v>
      </c>
      <c r="B115" s="3" t="s">
        <v>96</v>
      </c>
    </row>
    <row r="116" spans="1:2" x14ac:dyDescent="0.25">
      <c r="A116" s="3" t="s">
        <v>60</v>
      </c>
      <c r="B116" s="3" t="s">
        <v>97</v>
      </c>
    </row>
    <row r="117" spans="1:2" x14ac:dyDescent="0.25">
      <c r="A117" s="3" t="s">
        <v>60</v>
      </c>
      <c r="B117" s="3" t="s">
        <v>968</v>
      </c>
    </row>
    <row r="118" spans="1:2" x14ac:dyDescent="0.25">
      <c r="A118" s="3" t="s">
        <v>60</v>
      </c>
      <c r="B118" s="3" t="s">
        <v>98</v>
      </c>
    </row>
    <row r="119" spans="1:2" x14ac:dyDescent="0.25">
      <c r="A119" s="3" t="s">
        <v>60</v>
      </c>
      <c r="B119" s="3" t="s">
        <v>99</v>
      </c>
    </row>
    <row r="120" spans="1:2" x14ac:dyDescent="0.25">
      <c r="A120" s="3" t="s">
        <v>60</v>
      </c>
      <c r="B120" s="3" t="s">
        <v>100</v>
      </c>
    </row>
    <row r="121" spans="1:2" x14ac:dyDescent="0.25">
      <c r="A121" s="3" t="s">
        <v>60</v>
      </c>
      <c r="B121" s="3" t="s">
        <v>102</v>
      </c>
    </row>
    <row r="122" spans="1:2" x14ac:dyDescent="0.25">
      <c r="A122" s="3" t="s">
        <v>60</v>
      </c>
      <c r="B122" s="3" t="s">
        <v>103</v>
      </c>
    </row>
    <row r="123" spans="1:2" x14ac:dyDescent="0.25">
      <c r="A123" s="3" t="s">
        <v>60</v>
      </c>
      <c r="B123" s="3" t="s">
        <v>962</v>
      </c>
    </row>
    <row r="124" spans="1:2" x14ac:dyDescent="0.25">
      <c r="A124" s="3" t="s">
        <v>60</v>
      </c>
      <c r="B124" s="3" t="s">
        <v>104</v>
      </c>
    </row>
    <row r="125" spans="1:2" x14ac:dyDescent="0.25">
      <c r="A125" s="3" t="s">
        <v>60</v>
      </c>
      <c r="B125" s="3" t="s">
        <v>105</v>
      </c>
    </row>
    <row r="126" spans="1:2" x14ac:dyDescent="0.25">
      <c r="A126" s="3" t="s">
        <v>60</v>
      </c>
      <c r="B126" s="3" t="s">
        <v>111</v>
      </c>
    </row>
    <row r="127" spans="1:2" x14ac:dyDescent="0.25">
      <c r="A127" s="3" t="s">
        <v>60</v>
      </c>
      <c r="B127" s="3" t="s">
        <v>112</v>
      </c>
    </row>
    <row r="128" spans="1:2" x14ac:dyDescent="0.25">
      <c r="A128" s="3" t="s">
        <v>60</v>
      </c>
      <c r="B128" s="3" t="s">
        <v>106</v>
      </c>
    </row>
    <row r="129" spans="1:2" x14ac:dyDescent="0.25">
      <c r="A129" s="3" t="s">
        <v>60</v>
      </c>
      <c r="B129" s="3" t="s">
        <v>113</v>
      </c>
    </row>
    <row r="130" spans="1:2" x14ac:dyDescent="0.25">
      <c r="A130" s="3" t="s">
        <v>60</v>
      </c>
      <c r="B130" s="3" t="s">
        <v>107</v>
      </c>
    </row>
    <row r="131" spans="1:2" x14ac:dyDescent="0.25">
      <c r="A131" s="3" t="s">
        <v>60</v>
      </c>
      <c r="B131" s="3" t="s">
        <v>108</v>
      </c>
    </row>
    <row r="132" spans="1:2" x14ac:dyDescent="0.25">
      <c r="A132" s="3" t="s">
        <v>60</v>
      </c>
      <c r="B132" s="3" t="s">
        <v>109</v>
      </c>
    </row>
    <row r="133" spans="1:2" x14ac:dyDescent="0.25">
      <c r="A133" s="3" t="s">
        <v>60</v>
      </c>
      <c r="B133" s="3" t="s">
        <v>110</v>
      </c>
    </row>
    <row r="134" spans="1:2" x14ac:dyDescent="0.25">
      <c r="A134" s="3" t="s">
        <v>60</v>
      </c>
      <c r="B134" s="3" t="s">
        <v>114</v>
      </c>
    </row>
    <row r="135" spans="1:2" x14ac:dyDescent="0.25">
      <c r="A135" s="3" t="s">
        <v>60</v>
      </c>
      <c r="B135" s="3" t="s">
        <v>116</v>
      </c>
    </row>
    <row r="136" spans="1:2" x14ac:dyDescent="0.25">
      <c r="A136" s="3" t="s">
        <v>60</v>
      </c>
      <c r="B136" s="3" t="s">
        <v>117</v>
      </c>
    </row>
    <row r="137" spans="1:2" x14ac:dyDescent="0.25">
      <c r="A137" s="3" t="s">
        <v>60</v>
      </c>
      <c r="B137" s="3" t="s">
        <v>118</v>
      </c>
    </row>
    <row r="138" spans="1:2" x14ac:dyDescent="0.25">
      <c r="A138" s="3" t="s">
        <v>60</v>
      </c>
      <c r="B138" s="3" t="s">
        <v>119</v>
      </c>
    </row>
    <row r="139" spans="1:2" x14ac:dyDescent="0.25">
      <c r="A139" s="3" t="s">
        <v>60</v>
      </c>
      <c r="B139" s="3" t="s">
        <v>120</v>
      </c>
    </row>
    <row r="140" spans="1:2" x14ac:dyDescent="0.25">
      <c r="A140" s="3" t="s">
        <v>60</v>
      </c>
      <c r="B140" s="3" t="s">
        <v>121</v>
      </c>
    </row>
    <row r="141" spans="1:2" x14ac:dyDescent="0.25">
      <c r="A141" s="3" t="s">
        <v>60</v>
      </c>
      <c r="B141" s="3" t="s">
        <v>122</v>
      </c>
    </row>
    <row r="142" spans="1:2" x14ac:dyDescent="0.25">
      <c r="A142" s="3" t="s">
        <v>60</v>
      </c>
      <c r="B142" s="3" t="s">
        <v>123</v>
      </c>
    </row>
    <row r="143" spans="1:2" x14ac:dyDescent="0.25">
      <c r="A143" s="3" t="s">
        <v>60</v>
      </c>
      <c r="B143" s="3" t="s">
        <v>1010</v>
      </c>
    </row>
    <row r="144" spans="1:2" x14ac:dyDescent="0.25">
      <c r="A144" s="3" t="s">
        <v>60</v>
      </c>
      <c r="B144" s="3" t="s">
        <v>124</v>
      </c>
    </row>
    <row r="145" spans="1:2" x14ac:dyDescent="0.25">
      <c r="A145" s="3" t="s">
        <v>60</v>
      </c>
      <c r="B145" s="3" t="s">
        <v>125</v>
      </c>
    </row>
    <row r="146" spans="1:2" x14ac:dyDescent="0.25">
      <c r="A146" s="3" t="s">
        <v>60</v>
      </c>
      <c r="B146" s="3" t="s">
        <v>126</v>
      </c>
    </row>
    <row r="147" spans="1:2" x14ac:dyDescent="0.25">
      <c r="A147" s="3" t="s">
        <v>60</v>
      </c>
      <c r="B147" s="3" t="s">
        <v>1011</v>
      </c>
    </row>
    <row r="148" spans="1:2" x14ac:dyDescent="0.25">
      <c r="A148" s="3" t="s">
        <v>60</v>
      </c>
      <c r="B148" s="3" t="s">
        <v>127</v>
      </c>
    </row>
    <row r="149" spans="1:2" x14ac:dyDescent="0.25">
      <c r="A149" s="3" t="s">
        <v>60</v>
      </c>
      <c r="B149" s="3" t="s">
        <v>128</v>
      </c>
    </row>
    <row r="150" spans="1:2" x14ac:dyDescent="0.25">
      <c r="A150" s="3" t="s">
        <v>60</v>
      </c>
      <c r="B150" s="3" t="s">
        <v>129</v>
      </c>
    </row>
    <row r="151" spans="1:2" x14ac:dyDescent="0.25">
      <c r="A151" s="3" t="s">
        <v>60</v>
      </c>
      <c r="B151" s="3" t="s">
        <v>130</v>
      </c>
    </row>
    <row r="152" spans="1:2" x14ac:dyDescent="0.25">
      <c r="A152" s="3" t="s">
        <v>60</v>
      </c>
      <c r="B152" s="3" t="s">
        <v>131</v>
      </c>
    </row>
    <row r="153" spans="1:2" x14ac:dyDescent="0.25">
      <c r="A153" s="3" t="s">
        <v>60</v>
      </c>
      <c r="B153" s="3" t="s">
        <v>132</v>
      </c>
    </row>
    <row r="154" spans="1:2" x14ac:dyDescent="0.25">
      <c r="A154" s="3" t="s">
        <v>60</v>
      </c>
      <c r="B154" s="3" t="s">
        <v>133</v>
      </c>
    </row>
    <row r="155" spans="1:2" x14ac:dyDescent="0.25">
      <c r="A155" s="3" t="s">
        <v>60</v>
      </c>
      <c r="B155" s="3" t="s">
        <v>101</v>
      </c>
    </row>
    <row r="156" spans="1:2" x14ac:dyDescent="0.25">
      <c r="A156" s="3" t="s">
        <v>60</v>
      </c>
      <c r="B156" s="3" t="s">
        <v>136</v>
      </c>
    </row>
    <row r="157" spans="1:2" x14ac:dyDescent="0.25">
      <c r="A157" s="3" t="s">
        <v>60</v>
      </c>
      <c r="B157" s="3" t="s">
        <v>137</v>
      </c>
    </row>
    <row r="158" spans="1:2" x14ac:dyDescent="0.25">
      <c r="A158" s="3" t="s">
        <v>60</v>
      </c>
      <c r="B158" s="3" t="s">
        <v>138</v>
      </c>
    </row>
    <row r="159" spans="1:2" x14ac:dyDescent="0.25">
      <c r="A159" s="3" t="s">
        <v>60</v>
      </c>
      <c r="B159" s="3" t="s">
        <v>139</v>
      </c>
    </row>
    <row r="160" spans="1:2" x14ac:dyDescent="0.25">
      <c r="A160" s="3" t="s">
        <v>60</v>
      </c>
      <c r="B160" s="3" t="s">
        <v>154</v>
      </c>
    </row>
    <row r="161" spans="1:2" x14ac:dyDescent="0.25">
      <c r="A161" s="3" t="s">
        <v>60</v>
      </c>
      <c r="B161" s="3" t="s">
        <v>140</v>
      </c>
    </row>
    <row r="162" spans="1:2" x14ac:dyDescent="0.25">
      <c r="A162" s="3" t="s">
        <v>60</v>
      </c>
      <c r="B162" s="3" t="s">
        <v>141</v>
      </c>
    </row>
    <row r="163" spans="1:2" x14ac:dyDescent="0.25">
      <c r="A163" s="3" t="s">
        <v>60</v>
      </c>
      <c r="B163" s="3" t="s">
        <v>142</v>
      </c>
    </row>
    <row r="164" spans="1:2" x14ac:dyDescent="0.25">
      <c r="A164" s="3" t="s">
        <v>60</v>
      </c>
      <c r="B164" s="3" t="s">
        <v>143</v>
      </c>
    </row>
    <row r="165" spans="1:2" x14ac:dyDescent="0.25">
      <c r="A165" s="3" t="s">
        <v>60</v>
      </c>
      <c r="B165" s="3" t="s">
        <v>144</v>
      </c>
    </row>
    <row r="166" spans="1:2" x14ac:dyDescent="0.25">
      <c r="A166" s="3" t="s">
        <v>60</v>
      </c>
      <c r="B166" s="3" t="s">
        <v>134</v>
      </c>
    </row>
    <row r="167" spans="1:2" x14ac:dyDescent="0.25">
      <c r="A167" s="3" t="s">
        <v>60</v>
      </c>
      <c r="B167" s="3" t="s">
        <v>146</v>
      </c>
    </row>
    <row r="168" spans="1:2" x14ac:dyDescent="0.25">
      <c r="A168" s="3" t="s">
        <v>60</v>
      </c>
      <c r="B168" s="3" t="s">
        <v>147</v>
      </c>
    </row>
    <row r="169" spans="1:2" x14ac:dyDescent="0.25">
      <c r="A169" s="3" t="s">
        <v>60</v>
      </c>
      <c r="B169" s="3" t="s">
        <v>148</v>
      </c>
    </row>
    <row r="170" spans="1:2" x14ac:dyDescent="0.25">
      <c r="A170" s="3" t="s">
        <v>60</v>
      </c>
      <c r="B170" s="3" t="s">
        <v>974</v>
      </c>
    </row>
    <row r="171" spans="1:2" x14ac:dyDescent="0.25">
      <c r="A171" s="3" t="s">
        <v>60</v>
      </c>
      <c r="B171" s="3" t="s">
        <v>150</v>
      </c>
    </row>
    <row r="172" spans="1:2" x14ac:dyDescent="0.25">
      <c r="A172" s="3" t="s">
        <v>60</v>
      </c>
      <c r="B172" s="3" t="s">
        <v>151</v>
      </c>
    </row>
    <row r="173" spans="1:2" x14ac:dyDescent="0.25">
      <c r="A173" s="3" t="s">
        <v>60</v>
      </c>
      <c r="B173" s="3" t="s">
        <v>153</v>
      </c>
    </row>
    <row r="174" spans="1:2" x14ac:dyDescent="0.25">
      <c r="A174" s="3" t="s">
        <v>60</v>
      </c>
      <c r="B174" s="3" t="s">
        <v>155</v>
      </c>
    </row>
    <row r="175" spans="1:2" x14ac:dyDescent="0.25">
      <c r="A175" s="3" t="s">
        <v>60</v>
      </c>
      <c r="B175" s="3" t="s">
        <v>156</v>
      </c>
    </row>
    <row r="176" spans="1:2" x14ac:dyDescent="0.25">
      <c r="A176" s="3" t="s">
        <v>60</v>
      </c>
      <c r="B176" s="3" t="s">
        <v>157</v>
      </c>
    </row>
    <row r="177" spans="1:2" x14ac:dyDescent="0.25">
      <c r="A177" s="3" t="s">
        <v>60</v>
      </c>
      <c r="B177" s="3" t="s">
        <v>158</v>
      </c>
    </row>
    <row r="178" spans="1:2" x14ac:dyDescent="0.25">
      <c r="A178" s="3" t="s">
        <v>60</v>
      </c>
      <c r="B178" s="3" t="s">
        <v>159</v>
      </c>
    </row>
    <row r="179" spans="1:2" x14ac:dyDescent="0.25">
      <c r="A179" s="3" t="s">
        <v>60</v>
      </c>
      <c r="B179" s="3" t="s">
        <v>161</v>
      </c>
    </row>
    <row r="180" spans="1:2" x14ac:dyDescent="0.25">
      <c r="A180" s="3" t="s">
        <v>60</v>
      </c>
      <c r="B180" s="3" t="s">
        <v>1007</v>
      </c>
    </row>
    <row r="181" spans="1:2" x14ac:dyDescent="0.25">
      <c r="A181" s="3" t="s">
        <v>60</v>
      </c>
      <c r="B181" s="3" t="s">
        <v>162</v>
      </c>
    </row>
    <row r="182" spans="1:2" x14ac:dyDescent="0.25">
      <c r="A182" s="3" t="s">
        <v>60</v>
      </c>
      <c r="B182" s="3" t="s">
        <v>163</v>
      </c>
    </row>
    <row r="183" spans="1:2" x14ac:dyDescent="0.25">
      <c r="A183" s="3" t="s">
        <v>60</v>
      </c>
      <c r="B183" s="3" t="s">
        <v>1009</v>
      </c>
    </row>
    <row r="184" spans="1:2" x14ac:dyDescent="0.25">
      <c r="A184" s="3" t="s">
        <v>60</v>
      </c>
      <c r="B184" s="3" t="s">
        <v>164</v>
      </c>
    </row>
    <row r="185" spans="1:2" x14ac:dyDescent="0.25">
      <c r="A185" s="3" t="s">
        <v>166</v>
      </c>
      <c r="B185" s="3" t="s">
        <v>165</v>
      </c>
    </row>
    <row r="186" spans="1:2" x14ac:dyDescent="0.25">
      <c r="A186" s="3" t="s">
        <v>166</v>
      </c>
      <c r="B186" s="3" t="s">
        <v>167</v>
      </c>
    </row>
    <row r="187" spans="1:2" x14ac:dyDescent="0.25">
      <c r="A187" s="3" t="s">
        <v>166</v>
      </c>
      <c r="B187" s="3" t="s">
        <v>168</v>
      </c>
    </row>
    <row r="188" spans="1:2" x14ac:dyDescent="0.25">
      <c r="A188" s="3" t="s">
        <v>166</v>
      </c>
      <c r="B188" s="3" t="s">
        <v>169</v>
      </c>
    </row>
    <row r="189" spans="1:2" x14ac:dyDescent="0.25">
      <c r="A189" s="3" t="s">
        <v>166</v>
      </c>
      <c r="B189" s="3" t="s">
        <v>170</v>
      </c>
    </row>
    <row r="190" spans="1:2" x14ac:dyDescent="0.25">
      <c r="A190" s="3" t="s">
        <v>166</v>
      </c>
      <c r="B190" s="3" t="s">
        <v>171</v>
      </c>
    </row>
    <row r="191" spans="1:2" x14ac:dyDescent="0.25">
      <c r="A191" s="3" t="s">
        <v>166</v>
      </c>
      <c r="B191" s="3" t="s">
        <v>172</v>
      </c>
    </row>
    <row r="192" spans="1:2" x14ac:dyDescent="0.25">
      <c r="A192" s="3" t="s">
        <v>166</v>
      </c>
      <c r="B192" s="3" t="s">
        <v>173</v>
      </c>
    </row>
    <row r="193" spans="1:2" x14ac:dyDescent="0.25">
      <c r="A193" s="3" t="s">
        <v>166</v>
      </c>
      <c r="B193" s="3" t="s">
        <v>174</v>
      </c>
    </row>
    <row r="194" spans="1:2" x14ac:dyDescent="0.25">
      <c r="A194" s="3" t="s">
        <v>166</v>
      </c>
      <c r="B194" s="3" t="s">
        <v>175</v>
      </c>
    </row>
    <row r="195" spans="1:2" x14ac:dyDescent="0.25">
      <c r="A195" s="3" t="s">
        <v>166</v>
      </c>
      <c r="B195" s="3" t="s">
        <v>176</v>
      </c>
    </row>
    <row r="196" spans="1:2" x14ac:dyDescent="0.25">
      <c r="A196" s="3" t="s">
        <v>166</v>
      </c>
      <c r="B196" s="3" t="s">
        <v>177</v>
      </c>
    </row>
    <row r="197" spans="1:2" x14ac:dyDescent="0.25">
      <c r="A197" s="3" t="s">
        <v>166</v>
      </c>
      <c r="B197" s="3" t="s">
        <v>178</v>
      </c>
    </row>
    <row r="198" spans="1:2" x14ac:dyDescent="0.25">
      <c r="A198" s="3" t="s">
        <v>166</v>
      </c>
      <c r="B198" s="3" t="s">
        <v>179</v>
      </c>
    </row>
    <row r="199" spans="1:2" x14ac:dyDescent="0.25">
      <c r="A199" s="3" t="s">
        <v>166</v>
      </c>
      <c r="B199" s="3" t="s">
        <v>180</v>
      </c>
    </row>
    <row r="200" spans="1:2" x14ac:dyDescent="0.25">
      <c r="A200" s="3" t="s">
        <v>182</v>
      </c>
      <c r="B200" s="3" t="s">
        <v>181</v>
      </c>
    </row>
    <row r="201" spans="1:2" x14ac:dyDescent="0.25">
      <c r="A201" s="3" t="s">
        <v>182</v>
      </c>
      <c r="B201" s="3" t="s">
        <v>183</v>
      </c>
    </row>
    <row r="202" spans="1:2" x14ac:dyDescent="0.25">
      <c r="A202" s="3" t="s">
        <v>182</v>
      </c>
      <c r="B202" s="3" t="s">
        <v>192</v>
      </c>
    </row>
    <row r="203" spans="1:2" x14ac:dyDescent="0.25">
      <c r="A203" s="3" t="s">
        <v>182</v>
      </c>
      <c r="B203" s="3" t="s">
        <v>184</v>
      </c>
    </row>
    <row r="204" spans="1:2" x14ac:dyDescent="0.25">
      <c r="A204" s="3" t="s">
        <v>182</v>
      </c>
      <c r="B204" s="3" t="s">
        <v>185</v>
      </c>
    </row>
    <row r="205" spans="1:2" x14ac:dyDescent="0.25">
      <c r="A205" s="3" t="s">
        <v>182</v>
      </c>
      <c r="B205" s="3" t="s">
        <v>187</v>
      </c>
    </row>
    <row r="206" spans="1:2" x14ac:dyDescent="0.25">
      <c r="A206" s="3" t="s">
        <v>182</v>
      </c>
      <c r="B206" s="3" t="s">
        <v>186</v>
      </c>
    </row>
    <row r="207" spans="1:2" x14ac:dyDescent="0.25">
      <c r="A207" s="3" t="s">
        <v>182</v>
      </c>
      <c r="B207" s="3" t="s">
        <v>190</v>
      </c>
    </row>
    <row r="208" spans="1:2" x14ac:dyDescent="0.25">
      <c r="A208" s="3" t="s">
        <v>182</v>
      </c>
      <c r="B208" s="3" t="s">
        <v>189</v>
      </c>
    </row>
    <row r="209" spans="1:2" x14ac:dyDescent="0.25">
      <c r="A209" s="3" t="s">
        <v>182</v>
      </c>
      <c r="B209" s="3" t="s">
        <v>191</v>
      </c>
    </row>
    <row r="210" spans="1:2" x14ac:dyDescent="0.25">
      <c r="A210" s="3" t="s">
        <v>182</v>
      </c>
      <c r="B210" s="3" t="s">
        <v>188</v>
      </c>
    </row>
    <row r="211" spans="1:2" x14ac:dyDescent="0.25">
      <c r="A211" s="3" t="s">
        <v>182</v>
      </c>
      <c r="B211" s="3" t="s">
        <v>193</v>
      </c>
    </row>
    <row r="212" spans="1:2" x14ac:dyDescent="0.25">
      <c r="A212" s="3" t="s">
        <v>195</v>
      </c>
      <c r="B212" s="3" t="s">
        <v>194</v>
      </c>
    </row>
    <row r="213" spans="1:2" x14ac:dyDescent="0.25">
      <c r="A213" s="3" t="s">
        <v>197</v>
      </c>
      <c r="B213" s="3" t="s">
        <v>198</v>
      </c>
    </row>
    <row r="214" spans="1:2" x14ac:dyDescent="0.25">
      <c r="A214" s="3" t="s">
        <v>197</v>
      </c>
      <c r="B214" s="3" t="s">
        <v>200</v>
      </c>
    </row>
    <row r="215" spans="1:2" x14ac:dyDescent="0.25">
      <c r="A215" s="3" t="s">
        <v>197</v>
      </c>
      <c r="B215" s="3" t="s">
        <v>199</v>
      </c>
    </row>
    <row r="216" spans="1:2" x14ac:dyDescent="0.25">
      <c r="A216" s="3" t="s">
        <v>197</v>
      </c>
      <c r="B216" s="3" t="s">
        <v>201</v>
      </c>
    </row>
    <row r="217" spans="1:2" x14ac:dyDescent="0.25">
      <c r="A217" s="3" t="s">
        <v>197</v>
      </c>
      <c r="B217" s="3" t="s">
        <v>196</v>
      </c>
    </row>
    <row r="218" spans="1:2" x14ac:dyDescent="0.25">
      <c r="A218" s="3" t="s">
        <v>197</v>
      </c>
      <c r="B218" s="3" t="s">
        <v>208</v>
      </c>
    </row>
    <row r="219" spans="1:2" x14ac:dyDescent="0.25">
      <c r="A219" s="3" t="s">
        <v>197</v>
      </c>
      <c r="B219" s="3" t="s">
        <v>202</v>
      </c>
    </row>
    <row r="220" spans="1:2" x14ac:dyDescent="0.25">
      <c r="A220" s="3" t="s">
        <v>197</v>
      </c>
      <c r="B220" s="3" t="s">
        <v>203</v>
      </c>
    </row>
    <row r="221" spans="1:2" x14ac:dyDescent="0.25">
      <c r="A221" s="3" t="s">
        <v>197</v>
      </c>
      <c r="B221" s="3" t="s">
        <v>205</v>
      </c>
    </row>
    <row r="222" spans="1:2" x14ac:dyDescent="0.25">
      <c r="A222" s="3" t="s">
        <v>197</v>
      </c>
      <c r="B222" s="3" t="s">
        <v>206</v>
      </c>
    </row>
    <row r="223" spans="1:2" x14ac:dyDescent="0.25">
      <c r="A223" s="3" t="s">
        <v>197</v>
      </c>
      <c r="B223" s="3" t="s">
        <v>207</v>
      </c>
    </row>
    <row r="224" spans="1:2" x14ac:dyDescent="0.25">
      <c r="A224" s="3" t="s">
        <v>197</v>
      </c>
      <c r="B224" s="3" t="s">
        <v>209</v>
      </c>
    </row>
    <row r="225" spans="1:2" x14ac:dyDescent="0.25">
      <c r="A225" s="3" t="s">
        <v>197</v>
      </c>
      <c r="B225" s="3" t="s">
        <v>211</v>
      </c>
    </row>
    <row r="226" spans="1:2" x14ac:dyDescent="0.25">
      <c r="A226" s="3" t="s">
        <v>197</v>
      </c>
      <c r="B226" s="3" t="s">
        <v>212</v>
      </c>
    </row>
    <row r="227" spans="1:2" x14ac:dyDescent="0.25">
      <c r="A227" s="3" t="s">
        <v>197</v>
      </c>
      <c r="B227" s="3" t="s">
        <v>213</v>
      </c>
    </row>
    <row r="228" spans="1:2" x14ac:dyDescent="0.25">
      <c r="A228" s="3" t="s">
        <v>197</v>
      </c>
      <c r="B228" s="3" t="s">
        <v>214</v>
      </c>
    </row>
    <row r="229" spans="1:2" x14ac:dyDescent="0.25">
      <c r="A229" s="3" t="s">
        <v>197</v>
      </c>
      <c r="B229" s="3" t="s">
        <v>215</v>
      </c>
    </row>
    <row r="230" spans="1:2" x14ac:dyDescent="0.25">
      <c r="A230" s="3" t="s">
        <v>197</v>
      </c>
      <c r="B230" s="3" t="s">
        <v>216</v>
      </c>
    </row>
    <row r="231" spans="1:2" x14ac:dyDescent="0.25">
      <c r="A231" s="3" t="s">
        <v>197</v>
      </c>
      <c r="B231" s="3" t="s">
        <v>217</v>
      </c>
    </row>
    <row r="232" spans="1:2" x14ac:dyDescent="0.25">
      <c r="A232" s="3" t="s">
        <v>197</v>
      </c>
      <c r="B232" s="3" t="s">
        <v>221</v>
      </c>
    </row>
    <row r="233" spans="1:2" x14ac:dyDescent="0.25">
      <c r="A233" s="3" t="s">
        <v>197</v>
      </c>
      <c r="B233" s="3" t="s">
        <v>219</v>
      </c>
    </row>
    <row r="234" spans="1:2" x14ac:dyDescent="0.25">
      <c r="A234" s="3" t="s">
        <v>197</v>
      </c>
      <c r="B234" s="3" t="s">
        <v>220</v>
      </c>
    </row>
    <row r="235" spans="1:2" x14ac:dyDescent="0.25">
      <c r="A235" s="3" t="s">
        <v>197</v>
      </c>
      <c r="B235" s="3" t="s">
        <v>222</v>
      </c>
    </row>
    <row r="236" spans="1:2" x14ac:dyDescent="0.25">
      <c r="A236" s="3" t="s">
        <v>197</v>
      </c>
      <c r="B236" s="3" t="s">
        <v>218</v>
      </c>
    </row>
    <row r="237" spans="1:2" x14ac:dyDescent="0.25">
      <c r="A237" s="3" t="s">
        <v>197</v>
      </c>
      <c r="B237" s="3" t="s">
        <v>210</v>
      </c>
    </row>
    <row r="238" spans="1:2" x14ac:dyDescent="0.25">
      <c r="A238" s="3" t="s">
        <v>197</v>
      </c>
      <c r="B238" s="3" t="s">
        <v>223</v>
      </c>
    </row>
    <row r="239" spans="1:2" x14ac:dyDescent="0.25">
      <c r="A239" s="3" t="s">
        <v>197</v>
      </c>
      <c r="B239" s="3" t="s">
        <v>204</v>
      </c>
    </row>
    <row r="240" spans="1:2" x14ac:dyDescent="0.25">
      <c r="A240" s="3" t="s">
        <v>197</v>
      </c>
      <c r="B240" s="3" t="s">
        <v>224</v>
      </c>
    </row>
    <row r="241" spans="1:2" x14ac:dyDescent="0.25">
      <c r="A241" s="3" t="s">
        <v>226</v>
      </c>
      <c r="B241" s="3" t="s">
        <v>225</v>
      </c>
    </row>
    <row r="242" spans="1:2" x14ac:dyDescent="0.25">
      <c r="A242" s="3" t="s">
        <v>226</v>
      </c>
      <c r="B242" s="3" t="s">
        <v>228</v>
      </c>
    </row>
    <row r="243" spans="1:2" x14ac:dyDescent="0.25">
      <c r="A243" s="3" t="s">
        <v>226</v>
      </c>
      <c r="B243" s="3" t="s">
        <v>227</v>
      </c>
    </row>
    <row r="244" spans="1:2" x14ac:dyDescent="0.25">
      <c r="A244" s="3" t="s">
        <v>226</v>
      </c>
      <c r="B244" s="3" t="s">
        <v>951</v>
      </c>
    </row>
    <row r="245" spans="1:2" x14ac:dyDescent="0.25">
      <c r="A245" s="3" t="s">
        <v>226</v>
      </c>
      <c r="B245" s="3" t="s">
        <v>230</v>
      </c>
    </row>
    <row r="246" spans="1:2" x14ac:dyDescent="0.25">
      <c r="A246" s="3" t="s">
        <v>226</v>
      </c>
      <c r="B246" s="3" t="s">
        <v>229</v>
      </c>
    </row>
    <row r="247" spans="1:2" x14ac:dyDescent="0.25">
      <c r="A247" s="3" t="s">
        <v>226</v>
      </c>
      <c r="B247" s="3" t="s">
        <v>231</v>
      </c>
    </row>
    <row r="248" spans="1:2" x14ac:dyDescent="0.25">
      <c r="A248" s="3" t="s">
        <v>226</v>
      </c>
      <c r="B248" s="3" t="s">
        <v>1014</v>
      </c>
    </row>
    <row r="249" spans="1:2" x14ac:dyDescent="0.25">
      <c r="A249" s="3" t="s">
        <v>226</v>
      </c>
      <c r="B249" s="3" t="s">
        <v>242</v>
      </c>
    </row>
    <row r="250" spans="1:2" x14ac:dyDescent="0.25">
      <c r="A250" s="3" t="s">
        <v>226</v>
      </c>
      <c r="B250" s="3" t="s">
        <v>1018</v>
      </c>
    </row>
    <row r="251" spans="1:2" x14ac:dyDescent="0.25">
      <c r="A251" s="3" t="s">
        <v>226</v>
      </c>
      <c r="B251" s="3" t="s">
        <v>232</v>
      </c>
    </row>
    <row r="252" spans="1:2" x14ac:dyDescent="0.25">
      <c r="A252" s="3" t="s">
        <v>226</v>
      </c>
      <c r="B252" s="3" t="s">
        <v>234</v>
      </c>
    </row>
    <row r="253" spans="1:2" x14ac:dyDescent="0.25">
      <c r="A253" s="3" t="s">
        <v>226</v>
      </c>
      <c r="B253" s="3" t="s">
        <v>236</v>
      </c>
    </row>
    <row r="254" spans="1:2" x14ac:dyDescent="0.25">
      <c r="A254" s="3" t="s">
        <v>226</v>
      </c>
      <c r="B254" s="3" t="s">
        <v>237</v>
      </c>
    </row>
    <row r="255" spans="1:2" x14ac:dyDescent="0.25">
      <c r="A255" s="3" t="s">
        <v>226</v>
      </c>
      <c r="B255" s="3" t="s">
        <v>1017</v>
      </c>
    </row>
    <row r="256" spans="1:2" x14ac:dyDescent="0.25">
      <c r="A256" s="3" t="s">
        <v>226</v>
      </c>
      <c r="B256" s="3" t="s">
        <v>235</v>
      </c>
    </row>
    <row r="257" spans="1:2" x14ac:dyDescent="0.25">
      <c r="A257" s="3" t="s">
        <v>226</v>
      </c>
      <c r="B257" s="3" t="s">
        <v>948</v>
      </c>
    </row>
    <row r="258" spans="1:2" x14ac:dyDescent="0.25">
      <c r="A258" s="3" t="s">
        <v>226</v>
      </c>
      <c r="B258" s="3" t="s">
        <v>947</v>
      </c>
    </row>
    <row r="259" spans="1:2" x14ac:dyDescent="0.25">
      <c r="A259" s="3" t="s">
        <v>226</v>
      </c>
      <c r="B259" s="3" t="s">
        <v>238</v>
      </c>
    </row>
    <row r="260" spans="1:2" x14ac:dyDescent="0.25">
      <c r="A260" s="3" t="s">
        <v>226</v>
      </c>
      <c r="B260" s="3" t="s">
        <v>240</v>
      </c>
    </row>
    <row r="261" spans="1:2" x14ac:dyDescent="0.25">
      <c r="A261" s="3" t="s">
        <v>226</v>
      </c>
      <c r="B261" s="3" t="s">
        <v>241</v>
      </c>
    </row>
    <row r="262" spans="1:2" x14ac:dyDescent="0.25">
      <c r="A262" s="3" t="s">
        <v>226</v>
      </c>
      <c r="B262" s="3" t="s">
        <v>243</v>
      </c>
    </row>
    <row r="263" spans="1:2" x14ac:dyDescent="0.25">
      <c r="A263" s="3" t="s">
        <v>226</v>
      </c>
      <c r="B263" s="3" t="s">
        <v>984</v>
      </c>
    </row>
    <row r="264" spans="1:2" x14ac:dyDescent="0.25">
      <c r="A264" s="3" t="s">
        <v>226</v>
      </c>
      <c r="B264" s="3" t="s">
        <v>963</v>
      </c>
    </row>
    <row r="265" spans="1:2" x14ac:dyDescent="0.25">
      <c r="A265" s="3" t="s">
        <v>226</v>
      </c>
      <c r="B265" s="3" t="s">
        <v>244</v>
      </c>
    </row>
    <row r="266" spans="1:2" x14ac:dyDescent="0.25">
      <c r="A266" s="3" t="s">
        <v>226</v>
      </c>
      <c r="B266" s="3" t="s">
        <v>1013</v>
      </c>
    </row>
    <row r="267" spans="1:2" x14ac:dyDescent="0.25">
      <c r="A267" s="3" t="s">
        <v>226</v>
      </c>
      <c r="B267" s="3" t="s">
        <v>245</v>
      </c>
    </row>
    <row r="268" spans="1:2" x14ac:dyDescent="0.25">
      <c r="A268" s="3" t="s">
        <v>226</v>
      </c>
      <c r="B268" s="3" t="s">
        <v>965</v>
      </c>
    </row>
    <row r="269" spans="1:2" x14ac:dyDescent="0.25">
      <c r="A269" s="3" t="s">
        <v>226</v>
      </c>
      <c r="B269" s="3" t="s">
        <v>239</v>
      </c>
    </row>
    <row r="270" spans="1:2" x14ac:dyDescent="0.25">
      <c r="A270" s="3" t="s">
        <v>226</v>
      </c>
      <c r="B270" s="3" t="s">
        <v>1019</v>
      </c>
    </row>
    <row r="271" spans="1:2" x14ac:dyDescent="0.25">
      <c r="A271" s="3" t="s">
        <v>226</v>
      </c>
      <c r="B271" s="3" t="s">
        <v>233</v>
      </c>
    </row>
    <row r="272" spans="1:2" x14ac:dyDescent="0.25">
      <c r="A272" s="3" t="s">
        <v>226</v>
      </c>
      <c r="B272" s="3" t="s">
        <v>246</v>
      </c>
    </row>
    <row r="273" spans="1:2" x14ac:dyDescent="0.25">
      <c r="A273" s="3" t="s">
        <v>248</v>
      </c>
      <c r="B273" s="3" t="s">
        <v>969</v>
      </c>
    </row>
    <row r="274" spans="1:2" x14ac:dyDescent="0.25">
      <c r="A274" s="3" t="s">
        <v>248</v>
      </c>
      <c r="B274" s="3" t="s">
        <v>247</v>
      </c>
    </row>
    <row r="275" spans="1:2" x14ac:dyDescent="0.25">
      <c r="A275" s="3" t="s">
        <v>248</v>
      </c>
      <c r="B275" s="3" t="s">
        <v>249</v>
      </c>
    </row>
    <row r="276" spans="1:2" x14ac:dyDescent="0.25">
      <c r="A276" s="3" t="s">
        <v>248</v>
      </c>
      <c r="B276" s="3" t="s">
        <v>250</v>
      </c>
    </row>
    <row r="277" spans="1:2" x14ac:dyDescent="0.25">
      <c r="A277" s="3" t="s">
        <v>248</v>
      </c>
      <c r="B277" s="3" t="s">
        <v>251</v>
      </c>
    </row>
    <row r="278" spans="1:2" x14ac:dyDescent="0.25">
      <c r="A278" s="3" t="s">
        <v>248</v>
      </c>
      <c r="B278" s="3" t="s">
        <v>252</v>
      </c>
    </row>
    <row r="279" spans="1:2" x14ac:dyDescent="0.25">
      <c r="A279" s="3" t="s">
        <v>248</v>
      </c>
      <c r="B279" s="3" t="s">
        <v>253</v>
      </c>
    </row>
    <row r="280" spans="1:2" x14ac:dyDescent="0.25">
      <c r="A280" s="3" t="s">
        <v>255</v>
      </c>
      <c r="B280" s="3" t="s">
        <v>254</v>
      </c>
    </row>
    <row r="281" spans="1:2" x14ac:dyDescent="0.25">
      <c r="A281" s="3" t="s">
        <v>255</v>
      </c>
      <c r="B281" s="3" t="s">
        <v>257</v>
      </c>
    </row>
    <row r="282" spans="1:2" x14ac:dyDescent="0.25">
      <c r="A282" s="3" t="s">
        <v>255</v>
      </c>
      <c r="B282" s="3" t="s">
        <v>1008</v>
      </c>
    </row>
    <row r="283" spans="1:2" x14ac:dyDescent="0.25">
      <c r="A283" s="3" t="s">
        <v>255</v>
      </c>
      <c r="B283" s="3" t="s">
        <v>256</v>
      </c>
    </row>
    <row r="284" spans="1:2" x14ac:dyDescent="0.25">
      <c r="A284" s="3" t="s">
        <v>259</v>
      </c>
      <c r="B284" s="3" t="s">
        <v>260</v>
      </c>
    </row>
    <row r="285" spans="1:2" x14ac:dyDescent="0.25">
      <c r="A285" s="3" t="s">
        <v>259</v>
      </c>
      <c r="B285" s="3" t="s">
        <v>261</v>
      </c>
    </row>
    <row r="286" spans="1:2" x14ac:dyDescent="0.25">
      <c r="A286" s="3" t="s">
        <v>259</v>
      </c>
      <c r="B286" s="3" t="s">
        <v>267</v>
      </c>
    </row>
    <row r="287" spans="1:2" x14ac:dyDescent="0.25">
      <c r="A287" s="3" t="s">
        <v>259</v>
      </c>
      <c r="B287" s="3" t="s">
        <v>265</v>
      </c>
    </row>
    <row r="288" spans="1:2" x14ac:dyDescent="0.25">
      <c r="A288" s="3" t="s">
        <v>259</v>
      </c>
      <c r="B288" s="3" t="s">
        <v>262</v>
      </c>
    </row>
    <row r="289" spans="1:2" x14ac:dyDescent="0.25">
      <c r="A289" s="3" t="s">
        <v>259</v>
      </c>
      <c r="B289" s="3" t="s">
        <v>263</v>
      </c>
    </row>
    <row r="290" spans="1:2" x14ac:dyDescent="0.25">
      <c r="A290" s="3" t="s">
        <v>259</v>
      </c>
      <c r="B290" s="3" t="s">
        <v>264</v>
      </c>
    </row>
    <row r="291" spans="1:2" x14ac:dyDescent="0.25">
      <c r="A291" s="3" t="s">
        <v>259</v>
      </c>
      <c r="B291" s="3" t="s">
        <v>266</v>
      </c>
    </row>
    <row r="292" spans="1:2" x14ac:dyDescent="0.25">
      <c r="A292" s="3" t="s">
        <v>259</v>
      </c>
      <c r="B292" s="3" t="s">
        <v>268</v>
      </c>
    </row>
    <row r="293" spans="1:2" x14ac:dyDescent="0.25">
      <c r="A293" s="3" t="s">
        <v>259</v>
      </c>
      <c r="B293" s="3" t="s">
        <v>270</v>
      </c>
    </row>
    <row r="294" spans="1:2" x14ac:dyDescent="0.25">
      <c r="A294" s="3" t="s">
        <v>259</v>
      </c>
      <c r="B294" s="3" t="s">
        <v>282</v>
      </c>
    </row>
    <row r="295" spans="1:2" x14ac:dyDescent="0.25">
      <c r="A295" s="3" t="s">
        <v>259</v>
      </c>
      <c r="B295" s="3" t="s">
        <v>269</v>
      </c>
    </row>
    <row r="296" spans="1:2" x14ac:dyDescent="0.25">
      <c r="A296" s="3" t="s">
        <v>259</v>
      </c>
      <c r="B296" s="3" t="s">
        <v>271</v>
      </c>
    </row>
    <row r="297" spans="1:2" x14ac:dyDescent="0.25">
      <c r="A297" s="3" t="s">
        <v>259</v>
      </c>
      <c r="B297" s="3" t="s">
        <v>975</v>
      </c>
    </row>
    <row r="298" spans="1:2" x14ac:dyDescent="0.25">
      <c r="A298" s="3" t="s">
        <v>259</v>
      </c>
      <c r="B298" s="3" t="s">
        <v>972</v>
      </c>
    </row>
    <row r="299" spans="1:2" x14ac:dyDescent="0.25">
      <c r="A299" s="3" t="s">
        <v>259</v>
      </c>
      <c r="B299" s="3" t="s">
        <v>272</v>
      </c>
    </row>
    <row r="300" spans="1:2" x14ac:dyDescent="0.25">
      <c r="A300" s="3" t="s">
        <v>259</v>
      </c>
      <c r="B300" s="3" t="s">
        <v>273</v>
      </c>
    </row>
    <row r="301" spans="1:2" x14ac:dyDescent="0.25">
      <c r="A301" s="3" t="s">
        <v>259</v>
      </c>
      <c r="B301" s="3" t="s">
        <v>275</v>
      </c>
    </row>
    <row r="302" spans="1:2" x14ac:dyDescent="0.25">
      <c r="A302" s="3" t="s">
        <v>259</v>
      </c>
      <c r="B302" s="3" t="s">
        <v>276</v>
      </c>
    </row>
    <row r="303" spans="1:2" x14ac:dyDescent="0.25">
      <c r="A303" s="3" t="s">
        <v>259</v>
      </c>
      <c r="B303" s="3" t="s">
        <v>277</v>
      </c>
    </row>
    <row r="304" spans="1:2" x14ac:dyDescent="0.25">
      <c r="A304" s="3" t="s">
        <v>259</v>
      </c>
      <c r="B304" s="3" t="s">
        <v>278</v>
      </c>
    </row>
    <row r="305" spans="1:2" x14ac:dyDescent="0.25">
      <c r="A305" s="3" t="s">
        <v>259</v>
      </c>
      <c r="B305" s="3" t="s">
        <v>279</v>
      </c>
    </row>
    <row r="306" spans="1:2" x14ac:dyDescent="0.25">
      <c r="A306" s="3" t="s">
        <v>259</v>
      </c>
      <c r="B306" s="3" t="s">
        <v>280</v>
      </c>
    </row>
    <row r="307" spans="1:2" x14ac:dyDescent="0.25">
      <c r="A307" s="3" t="s">
        <v>259</v>
      </c>
      <c r="B307" s="3" t="s">
        <v>281</v>
      </c>
    </row>
    <row r="308" spans="1:2" x14ac:dyDescent="0.25">
      <c r="A308" s="3" t="s">
        <v>259</v>
      </c>
      <c r="B308" s="3" t="s">
        <v>283</v>
      </c>
    </row>
    <row r="309" spans="1:2" x14ac:dyDescent="0.25">
      <c r="A309" s="3" t="s">
        <v>259</v>
      </c>
      <c r="B309" s="3" t="s">
        <v>284</v>
      </c>
    </row>
    <row r="310" spans="1:2" x14ac:dyDescent="0.25">
      <c r="A310" s="3" t="s">
        <v>259</v>
      </c>
      <c r="B310" s="3" t="s">
        <v>285</v>
      </c>
    </row>
    <row r="311" spans="1:2" x14ac:dyDescent="0.25">
      <c r="A311" s="3" t="s">
        <v>259</v>
      </c>
      <c r="B311" s="3" t="s">
        <v>976</v>
      </c>
    </row>
    <row r="312" spans="1:2" x14ac:dyDescent="0.25">
      <c r="A312" s="3" t="s">
        <v>259</v>
      </c>
      <c r="B312" s="3" t="s">
        <v>286</v>
      </c>
    </row>
    <row r="313" spans="1:2" x14ac:dyDescent="0.25">
      <c r="A313" s="3" t="s">
        <v>259</v>
      </c>
      <c r="B313" s="3" t="s">
        <v>287</v>
      </c>
    </row>
    <row r="314" spans="1:2" x14ac:dyDescent="0.25">
      <c r="A314" s="3" t="s">
        <v>259</v>
      </c>
      <c r="B314" s="3" t="s">
        <v>288</v>
      </c>
    </row>
    <row r="315" spans="1:2" x14ac:dyDescent="0.25">
      <c r="A315" s="3" t="s">
        <v>259</v>
      </c>
      <c r="B315" s="3" t="s">
        <v>289</v>
      </c>
    </row>
    <row r="316" spans="1:2" x14ac:dyDescent="0.25">
      <c r="A316" s="3" t="s">
        <v>259</v>
      </c>
      <c r="B316" s="3" t="s">
        <v>274</v>
      </c>
    </row>
    <row r="317" spans="1:2" x14ac:dyDescent="0.25">
      <c r="A317" s="3" t="s">
        <v>259</v>
      </c>
      <c r="B317" s="3" t="s">
        <v>290</v>
      </c>
    </row>
    <row r="318" spans="1:2" x14ac:dyDescent="0.25">
      <c r="A318" s="3" t="s">
        <v>259</v>
      </c>
      <c r="B318" s="3" t="s">
        <v>291</v>
      </c>
    </row>
    <row r="319" spans="1:2" x14ac:dyDescent="0.25">
      <c r="A319" s="3" t="s">
        <v>259</v>
      </c>
      <c r="B319" s="3" t="s">
        <v>292</v>
      </c>
    </row>
    <row r="320" spans="1:2" x14ac:dyDescent="0.25">
      <c r="A320" s="3" t="s">
        <v>259</v>
      </c>
      <c r="B320" s="3" t="s">
        <v>293</v>
      </c>
    </row>
    <row r="321" spans="1:2" x14ac:dyDescent="0.25">
      <c r="A321" s="3" t="s">
        <v>259</v>
      </c>
      <c r="B321" s="3" t="s">
        <v>294</v>
      </c>
    </row>
    <row r="322" spans="1:2" x14ac:dyDescent="0.25">
      <c r="A322" s="3" t="s">
        <v>259</v>
      </c>
      <c r="B322" s="3" t="s">
        <v>295</v>
      </c>
    </row>
    <row r="323" spans="1:2" x14ac:dyDescent="0.25">
      <c r="A323" s="3" t="s">
        <v>259</v>
      </c>
      <c r="B323" s="3" t="s">
        <v>296</v>
      </c>
    </row>
    <row r="324" spans="1:2" x14ac:dyDescent="0.25">
      <c r="A324" s="3" t="s">
        <v>259</v>
      </c>
      <c r="B324" s="3" t="s">
        <v>299</v>
      </c>
    </row>
    <row r="325" spans="1:2" x14ac:dyDescent="0.25">
      <c r="A325" s="3" t="s">
        <v>259</v>
      </c>
      <c r="B325" s="3" t="s">
        <v>297</v>
      </c>
    </row>
    <row r="326" spans="1:2" x14ac:dyDescent="0.25">
      <c r="A326" s="3" t="s">
        <v>259</v>
      </c>
      <c r="B326" s="3" t="s">
        <v>258</v>
      </c>
    </row>
    <row r="327" spans="1:2" x14ac:dyDescent="0.25">
      <c r="A327" s="3" t="s">
        <v>259</v>
      </c>
      <c r="B327" s="3" t="s">
        <v>298</v>
      </c>
    </row>
    <row r="328" spans="1:2" x14ac:dyDescent="0.25">
      <c r="A328" s="3" t="s">
        <v>259</v>
      </c>
      <c r="B328" s="3" t="s">
        <v>300</v>
      </c>
    </row>
    <row r="329" spans="1:2" x14ac:dyDescent="0.25">
      <c r="A329" s="3" t="s">
        <v>259</v>
      </c>
      <c r="B329" s="3" t="s">
        <v>977</v>
      </c>
    </row>
    <row r="330" spans="1:2" x14ac:dyDescent="0.25">
      <c r="A330" s="3" t="s">
        <v>259</v>
      </c>
      <c r="B330" s="3" t="s">
        <v>301</v>
      </c>
    </row>
    <row r="331" spans="1:2" x14ac:dyDescent="0.25">
      <c r="A331" s="3" t="s">
        <v>259</v>
      </c>
      <c r="B331" s="3" t="s">
        <v>302</v>
      </c>
    </row>
    <row r="332" spans="1:2" x14ac:dyDescent="0.25">
      <c r="A332" s="3" t="s">
        <v>304</v>
      </c>
      <c r="B332" s="3" t="s">
        <v>303</v>
      </c>
    </row>
    <row r="333" spans="1:2" x14ac:dyDescent="0.25">
      <c r="A333" s="3" t="s">
        <v>304</v>
      </c>
      <c r="B333" s="3" t="s">
        <v>305</v>
      </c>
    </row>
    <row r="334" spans="1:2" x14ac:dyDescent="0.25">
      <c r="A334" s="3" t="s">
        <v>307</v>
      </c>
      <c r="B334" s="3" t="s">
        <v>306</v>
      </c>
    </row>
    <row r="335" spans="1:2" x14ac:dyDescent="0.25">
      <c r="A335" s="3" t="s">
        <v>307</v>
      </c>
      <c r="B335" s="3" t="s">
        <v>309</v>
      </c>
    </row>
    <row r="336" spans="1:2" x14ac:dyDescent="0.25">
      <c r="A336" s="3" t="s">
        <v>307</v>
      </c>
      <c r="B336" s="3" t="s">
        <v>308</v>
      </c>
    </row>
    <row r="337" spans="1:2" x14ac:dyDescent="0.25">
      <c r="A337" s="3" t="s">
        <v>307</v>
      </c>
      <c r="B337" s="3" t="s">
        <v>310</v>
      </c>
    </row>
    <row r="338" spans="1:2" x14ac:dyDescent="0.25">
      <c r="A338" s="3" t="s">
        <v>307</v>
      </c>
      <c r="B338" s="3" t="s">
        <v>311</v>
      </c>
    </row>
    <row r="339" spans="1:2" x14ac:dyDescent="0.25">
      <c r="A339" s="3" t="s">
        <v>307</v>
      </c>
      <c r="B339" s="3" t="s">
        <v>312</v>
      </c>
    </row>
    <row r="340" spans="1:2" x14ac:dyDescent="0.25">
      <c r="A340" s="3" t="s">
        <v>307</v>
      </c>
      <c r="B340" s="3" t="s">
        <v>313</v>
      </c>
    </row>
    <row r="341" spans="1:2" x14ac:dyDescent="0.25">
      <c r="A341" s="3" t="s">
        <v>307</v>
      </c>
      <c r="B341" s="3" t="s">
        <v>314</v>
      </c>
    </row>
    <row r="342" spans="1:2" x14ac:dyDescent="0.25">
      <c r="A342" s="3" t="s">
        <v>307</v>
      </c>
      <c r="B342" s="3" t="s">
        <v>315</v>
      </c>
    </row>
    <row r="343" spans="1:2" x14ac:dyDescent="0.25">
      <c r="A343" s="3" t="s">
        <v>307</v>
      </c>
      <c r="B343" s="3" t="s">
        <v>316</v>
      </c>
    </row>
    <row r="344" spans="1:2" x14ac:dyDescent="0.25">
      <c r="A344" s="3" t="s">
        <v>307</v>
      </c>
      <c r="B344" s="3" t="s">
        <v>317</v>
      </c>
    </row>
    <row r="345" spans="1:2" x14ac:dyDescent="0.25">
      <c r="A345" s="3" t="s">
        <v>307</v>
      </c>
      <c r="B345" s="3" t="s">
        <v>318</v>
      </c>
    </row>
    <row r="346" spans="1:2" x14ac:dyDescent="0.25">
      <c r="A346" s="3" t="s">
        <v>307</v>
      </c>
      <c r="B346" s="3" t="s">
        <v>319</v>
      </c>
    </row>
    <row r="347" spans="1:2" x14ac:dyDescent="0.25">
      <c r="A347" s="3" t="s">
        <v>307</v>
      </c>
      <c r="B347" s="3" t="s">
        <v>320</v>
      </c>
    </row>
    <row r="348" spans="1:2" x14ac:dyDescent="0.25">
      <c r="A348" s="3" t="s">
        <v>307</v>
      </c>
      <c r="B348" s="3" t="s">
        <v>321</v>
      </c>
    </row>
    <row r="349" spans="1:2" x14ac:dyDescent="0.25">
      <c r="A349" s="3" t="s">
        <v>307</v>
      </c>
      <c r="B349" s="3" t="s">
        <v>322</v>
      </c>
    </row>
    <row r="350" spans="1:2" x14ac:dyDescent="0.25">
      <c r="A350" s="3" t="s">
        <v>324</v>
      </c>
      <c r="B350" s="3" t="s">
        <v>323</v>
      </c>
    </row>
    <row r="351" spans="1:2" x14ac:dyDescent="0.25">
      <c r="A351" s="3" t="s">
        <v>324</v>
      </c>
      <c r="B351" s="3" t="s">
        <v>325</v>
      </c>
    </row>
    <row r="352" spans="1:2" x14ac:dyDescent="0.25">
      <c r="A352" s="3" t="s">
        <v>324</v>
      </c>
      <c r="B352" s="3" t="s">
        <v>326</v>
      </c>
    </row>
    <row r="353" spans="1:2" x14ac:dyDescent="0.25">
      <c r="A353" s="3" t="s">
        <v>324</v>
      </c>
      <c r="B353" s="3" t="s">
        <v>327</v>
      </c>
    </row>
    <row r="354" spans="1:2" x14ac:dyDescent="0.25">
      <c r="A354" s="3" t="s">
        <v>324</v>
      </c>
      <c r="B354" s="3" t="s">
        <v>328</v>
      </c>
    </row>
    <row r="355" spans="1:2" x14ac:dyDescent="0.25">
      <c r="A355" s="3" t="s">
        <v>324</v>
      </c>
      <c r="B355" s="3" t="s">
        <v>329</v>
      </c>
    </row>
    <row r="356" spans="1:2" x14ac:dyDescent="0.25">
      <c r="A356" s="3" t="s">
        <v>324</v>
      </c>
      <c r="B356" s="3" t="s">
        <v>330</v>
      </c>
    </row>
    <row r="357" spans="1:2" x14ac:dyDescent="0.25">
      <c r="A357" s="3" t="s">
        <v>324</v>
      </c>
      <c r="B357" s="3" t="s">
        <v>331</v>
      </c>
    </row>
    <row r="358" spans="1:2" x14ac:dyDescent="0.25">
      <c r="A358" s="3" t="s">
        <v>324</v>
      </c>
      <c r="B358" s="3" t="s">
        <v>332</v>
      </c>
    </row>
    <row r="359" spans="1:2" x14ac:dyDescent="0.25">
      <c r="A359" s="3" t="s">
        <v>324</v>
      </c>
      <c r="B359" s="3" t="s">
        <v>333</v>
      </c>
    </row>
    <row r="360" spans="1:2" x14ac:dyDescent="0.25">
      <c r="A360" s="3" t="s">
        <v>324</v>
      </c>
      <c r="B360" s="3" t="s">
        <v>334</v>
      </c>
    </row>
    <row r="361" spans="1:2" x14ac:dyDescent="0.25">
      <c r="A361" s="3" t="s">
        <v>324</v>
      </c>
      <c r="B361" s="3" t="s">
        <v>272</v>
      </c>
    </row>
    <row r="362" spans="1:2" x14ac:dyDescent="0.25">
      <c r="A362" s="3" t="s">
        <v>324</v>
      </c>
      <c r="B362" s="3" t="s">
        <v>335</v>
      </c>
    </row>
    <row r="363" spans="1:2" x14ac:dyDescent="0.25">
      <c r="A363" s="3" t="s">
        <v>324</v>
      </c>
      <c r="B363" s="3" t="s">
        <v>336</v>
      </c>
    </row>
    <row r="364" spans="1:2" x14ac:dyDescent="0.25">
      <c r="A364" s="3" t="s">
        <v>324</v>
      </c>
      <c r="B364" s="3" t="s">
        <v>337</v>
      </c>
    </row>
    <row r="365" spans="1:2" x14ac:dyDescent="0.25">
      <c r="A365" s="3" t="s">
        <v>324</v>
      </c>
      <c r="B365" s="3" t="s">
        <v>338</v>
      </c>
    </row>
    <row r="366" spans="1:2" x14ac:dyDescent="0.25">
      <c r="A366" s="3" t="s">
        <v>324</v>
      </c>
      <c r="B366" s="3" t="s">
        <v>339</v>
      </c>
    </row>
    <row r="367" spans="1:2" x14ac:dyDescent="0.25">
      <c r="A367" s="3" t="s">
        <v>324</v>
      </c>
      <c r="B367" s="3" t="s">
        <v>340</v>
      </c>
    </row>
    <row r="368" spans="1:2" x14ac:dyDescent="0.25">
      <c r="A368" s="3" t="s">
        <v>324</v>
      </c>
      <c r="B368" s="3" t="s">
        <v>341</v>
      </c>
    </row>
    <row r="369" spans="1:2" x14ac:dyDescent="0.25">
      <c r="A369" s="3" t="s">
        <v>324</v>
      </c>
      <c r="B369" s="3" t="s">
        <v>342</v>
      </c>
    </row>
    <row r="370" spans="1:2" x14ac:dyDescent="0.25">
      <c r="A370" s="3" t="s">
        <v>324</v>
      </c>
      <c r="B370" s="3" t="s">
        <v>343</v>
      </c>
    </row>
    <row r="371" spans="1:2" x14ac:dyDescent="0.25">
      <c r="A371" s="3" t="s">
        <v>324</v>
      </c>
      <c r="B371" s="3" t="s">
        <v>344</v>
      </c>
    </row>
    <row r="372" spans="1:2" x14ac:dyDescent="0.25">
      <c r="A372" s="3" t="s">
        <v>324</v>
      </c>
      <c r="B372" s="3" t="s">
        <v>345</v>
      </c>
    </row>
    <row r="373" spans="1:2" x14ac:dyDescent="0.25">
      <c r="A373" s="3" t="s">
        <v>324</v>
      </c>
      <c r="B373" s="3" t="s">
        <v>346</v>
      </c>
    </row>
    <row r="374" spans="1:2" x14ac:dyDescent="0.25">
      <c r="A374" s="3" t="s">
        <v>324</v>
      </c>
      <c r="B374" s="3" t="s">
        <v>347</v>
      </c>
    </row>
    <row r="375" spans="1:2" x14ac:dyDescent="0.25">
      <c r="A375" s="3" t="s">
        <v>349</v>
      </c>
      <c r="B375" s="3" t="s">
        <v>348</v>
      </c>
    </row>
    <row r="376" spans="1:2" x14ac:dyDescent="0.25">
      <c r="A376" s="3" t="s">
        <v>349</v>
      </c>
      <c r="B376" s="3" t="s">
        <v>361</v>
      </c>
    </row>
    <row r="377" spans="1:2" x14ac:dyDescent="0.25">
      <c r="A377" s="3" t="s">
        <v>349</v>
      </c>
      <c r="B377" s="3" t="s">
        <v>351</v>
      </c>
    </row>
    <row r="378" spans="1:2" x14ac:dyDescent="0.25">
      <c r="A378" s="3" t="s">
        <v>349</v>
      </c>
      <c r="B378" s="3" t="s">
        <v>352</v>
      </c>
    </row>
    <row r="379" spans="1:2" x14ac:dyDescent="0.25">
      <c r="A379" s="3" t="s">
        <v>349</v>
      </c>
      <c r="B379" s="3" t="s">
        <v>359</v>
      </c>
    </row>
    <row r="380" spans="1:2" x14ac:dyDescent="0.25">
      <c r="A380" s="3" t="s">
        <v>349</v>
      </c>
      <c r="B380" s="3" t="s">
        <v>353</v>
      </c>
    </row>
    <row r="381" spans="1:2" x14ac:dyDescent="0.25">
      <c r="A381" s="3" t="s">
        <v>349</v>
      </c>
      <c r="B381" s="3" t="s">
        <v>354</v>
      </c>
    </row>
    <row r="382" spans="1:2" x14ac:dyDescent="0.25">
      <c r="A382" s="3" t="s">
        <v>349</v>
      </c>
      <c r="B382" s="3" t="s">
        <v>355</v>
      </c>
    </row>
    <row r="383" spans="1:2" x14ac:dyDescent="0.25">
      <c r="A383" s="3" t="s">
        <v>349</v>
      </c>
      <c r="B383" s="3" t="s">
        <v>356</v>
      </c>
    </row>
    <row r="384" spans="1:2" x14ac:dyDescent="0.25">
      <c r="A384" s="3" t="s">
        <v>349</v>
      </c>
      <c r="B384" s="3" t="s">
        <v>357</v>
      </c>
    </row>
    <row r="385" spans="1:2" x14ac:dyDescent="0.25">
      <c r="A385" s="3" t="s">
        <v>349</v>
      </c>
      <c r="B385" s="3" t="s">
        <v>358</v>
      </c>
    </row>
    <row r="386" spans="1:2" x14ac:dyDescent="0.25">
      <c r="A386" s="3" t="s">
        <v>349</v>
      </c>
      <c r="B386" s="3" t="s">
        <v>954</v>
      </c>
    </row>
    <row r="387" spans="1:2" x14ac:dyDescent="0.25">
      <c r="A387" s="3" t="s">
        <v>349</v>
      </c>
      <c r="B387" s="3" t="s">
        <v>362</v>
      </c>
    </row>
    <row r="388" spans="1:2" x14ac:dyDescent="0.25">
      <c r="A388" s="3" t="s">
        <v>349</v>
      </c>
      <c r="B388" s="3" t="s">
        <v>350</v>
      </c>
    </row>
    <row r="389" spans="1:2" x14ac:dyDescent="0.25">
      <c r="A389" s="3" t="s">
        <v>349</v>
      </c>
      <c r="B389" s="3" t="s">
        <v>363</v>
      </c>
    </row>
    <row r="390" spans="1:2" x14ac:dyDescent="0.25">
      <c r="A390" s="3" t="s">
        <v>349</v>
      </c>
      <c r="B390" s="3" t="s">
        <v>360</v>
      </c>
    </row>
    <row r="391" spans="1:2" x14ac:dyDescent="0.25">
      <c r="A391" s="3" t="s">
        <v>365</v>
      </c>
      <c r="B391" s="3" t="s">
        <v>996</v>
      </c>
    </row>
    <row r="392" spans="1:2" x14ac:dyDescent="0.25">
      <c r="A392" s="3" t="s">
        <v>365</v>
      </c>
      <c r="B392" s="3" t="s">
        <v>366</v>
      </c>
    </row>
    <row r="393" spans="1:2" x14ac:dyDescent="0.25">
      <c r="A393" s="3" t="s">
        <v>365</v>
      </c>
      <c r="B393" s="3" t="s">
        <v>364</v>
      </c>
    </row>
    <row r="394" spans="1:2" x14ac:dyDescent="0.25">
      <c r="A394" s="3" t="s">
        <v>365</v>
      </c>
      <c r="B394" s="3" t="s">
        <v>367</v>
      </c>
    </row>
    <row r="395" spans="1:2" x14ac:dyDescent="0.25">
      <c r="A395" s="3" t="s">
        <v>365</v>
      </c>
      <c r="B395" s="3" t="s">
        <v>371</v>
      </c>
    </row>
    <row r="396" spans="1:2" x14ac:dyDescent="0.25">
      <c r="A396" s="3" t="s">
        <v>365</v>
      </c>
      <c r="B396" s="3" t="s">
        <v>1015</v>
      </c>
    </row>
    <row r="397" spans="1:2" x14ac:dyDescent="0.25">
      <c r="A397" s="3" t="s">
        <v>365</v>
      </c>
      <c r="B397" s="3" t="s">
        <v>369</v>
      </c>
    </row>
    <row r="398" spans="1:2" x14ac:dyDescent="0.25">
      <c r="A398" s="3" t="s">
        <v>365</v>
      </c>
      <c r="B398" s="3" t="s">
        <v>374</v>
      </c>
    </row>
    <row r="399" spans="1:2" x14ac:dyDescent="0.25">
      <c r="A399" s="3" t="s">
        <v>365</v>
      </c>
      <c r="B399" s="3" t="s">
        <v>370</v>
      </c>
    </row>
    <row r="400" spans="1:2" x14ac:dyDescent="0.25">
      <c r="A400" s="3" t="s">
        <v>365</v>
      </c>
      <c r="B400" s="3" t="s">
        <v>368</v>
      </c>
    </row>
    <row r="401" spans="1:2" x14ac:dyDescent="0.25">
      <c r="A401" s="3" t="s">
        <v>365</v>
      </c>
      <c r="B401" s="3" t="s">
        <v>995</v>
      </c>
    </row>
    <row r="402" spans="1:2" x14ac:dyDescent="0.25">
      <c r="A402" s="3" t="s">
        <v>365</v>
      </c>
      <c r="B402" s="3" t="s">
        <v>993</v>
      </c>
    </row>
    <row r="403" spans="1:2" x14ac:dyDescent="0.25">
      <c r="A403" s="3" t="s">
        <v>365</v>
      </c>
      <c r="B403" s="3" t="s">
        <v>373</v>
      </c>
    </row>
    <row r="404" spans="1:2" x14ac:dyDescent="0.25">
      <c r="A404" s="3" t="s">
        <v>365</v>
      </c>
      <c r="B404" s="3" t="s">
        <v>372</v>
      </c>
    </row>
    <row r="405" spans="1:2" x14ac:dyDescent="0.25">
      <c r="A405" s="3" t="s">
        <v>376</v>
      </c>
      <c r="B405" s="3" t="s">
        <v>375</v>
      </c>
    </row>
    <row r="406" spans="1:2" x14ac:dyDescent="0.25">
      <c r="A406" s="3" t="s">
        <v>376</v>
      </c>
      <c r="B406" s="3" t="s">
        <v>377</v>
      </c>
    </row>
    <row r="407" spans="1:2" x14ac:dyDescent="0.25">
      <c r="A407" s="3" t="s">
        <v>376</v>
      </c>
      <c r="B407" s="3" t="s">
        <v>378</v>
      </c>
    </row>
    <row r="408" spans="1:2" x14ac:dyDescent="0.25">
      <c r="A408" s="3" t="s">
        <v>376</v>
      </c>
      <c r="B408" s="3" t="s">
        <v>379</v>
      </c>
    </row>
    <row r="409" spans="1:2" x14ac:dyDescent="0.25">
      <c r="A409" s="3" t="s">
        <v>376</v>
      </c>
      <c r="B409" s="3" t="s">
        <v>380</v>
      </c>
    </row>
    <row r="410" spans="1:2" x14ac:dyDescent="0.25">
      <c r="A410" s="3" t="s">
        <v>376</v>
      </c>
      <c r="B410" s="3" t="s">
        <v>381</v>
      </c>
    </row>
    <row r="411" spans="1:2" x14ac:dyDescent="0.25">
      <c r="A411" s="3" t="s">
        <v>376</v>
      </c>
      <c r="B411" s="3" t="s">
        <v>985</v>
      </c>
    </row>
    <row r="412" spans="1:2" x14ac:dyDescent="0.25">
      <c r="A412" s="3" t="s">
        <v>383</v>
      </c>
      <c r="B412" s="3" t="s">
        <v>382</v>
      </c>
    </row>
    <row r="413" spans="1:2" x14ac:dyDescent="0.25">
      <c r="A413" s="3" t="s">
        <v>383</v>
      </c>
      <c r="B413" s="3" t="s">
        <v>384</v>
      </c>
    </row>
    <row r="414" spans="1:2" x14ac:dyDescent="0.25">
      <c r="A414" s="3" t="s">
        <v>383</v>
      </c>
      <c r="B414" s="3" t="s">
        <v>385</v>
      </c>
    </row>
    <row r="415" spans="1:2" x14ac:dyDescent="0.25">
      <c r="A415" s="3" t="s">
        <v>383</v>
      </c>
      <c r="B415" s="3" t="s">
        <v>979</v>
      </c>
    </row>
    <row r="416" spans="1:2" x14ac:dyDescent="0.25">
      <c r="A416" s="3" t="s">
        <v>383</v>
      </c>
      <c r="B416" s="3" t="s">
        <v>386</v>
      </c>
    </row>
    <row r="417" spans="1:2" x14ac:dyDescent="0.25">
      <c r="A417" s="3" t="s">
        <v>383</v>
      </c>
      <c r="B417" s="3" t="s">
        <v>388</v>
      </c>
    </row>
    <row r="418" spans="1:2" x14ac:dyDescent="0.25">
      <c r="A418" s="3" t="s">
        <v>383</v>
      </c>
      <c r="B418" s="3" t="s">
        <v>387</v>
      </c>
    </row>
    <row r="419" spans="1:2" x14ac:dyDescent="0.25">
      <c r="A419" s="3" t="s">
        <v>383</v>
      </c>
      <c r="B419" s="3" t="s">
        <v>994</v>
      </c>
    </row>
    <row r="420" spans="1:2" x14ac:dyDescent="0.25">
      <c r="A420" s="3" t="s">
        <v>383</v>
      </c>
      <c r="B420" s="3" t="s">
        <v>389</v>
      </c>
    </row>
    <row r="421" spans="1:2" x14ac:dyDescent="0.25">
      <c r="A421" s="3" t="s">
        <v>383</v>
      </c>
      <c r="B421" s="3" t="s">
        <v>390</v>
      </c>
    </row>
    <row r="422" spans="1:2" x14ac:dyDescent="0.25">
      <c r="A422" s="3" t="s">
        <v>383</v>
      </c>
      <c r="B422" s="3" t="s">
        <v>391</v>
      </c>
    </row>
    <row r="423" spans="1:2" x14ac:dyDescent="0.25">
      <c r="A423" s="3" t="s">
        <v>383</v>
      </c>
      <c r="B423" s="3" t="s">
        <v>392</v>
      </c>
    </row>
    <row r="424" spans="1:2" x14ac:dyDescent="0.25">
      <c r="A424" s="3" t="s">
        <v>383</v>
      </c>
      <c r="B424" s="3" t="s">
        <v>393</v>
      </c>
    </row>
    <row r="425" spans="1:2" x14ac:dyDescent="0.25">
      <c r="A425" s="3" t="s">
        <v>383</v>
      </c>
      <c r="B425" s="3" t="s">
        <v>394</v>
      </c>
    </row>
    <row r="426" spans="1:2" x14ac:dyDescent="0.25">
      <c r="A426" s="3" t="s">
        <v>383</v>
      </c>
      <c r="B426" s="3" t="s">
        <v>395</v>
      </c>
    </row>
    <row r="427" spans="1:2" x14ac:dyDescent="0.25">
      <c r="A427" s="3" t="s">
        <v>383</v>
      </c>
      <c r="B427" s="3" t="s">
        <v>396</v>
      </c>
    </row>
    <row r="428" spans="1:2" x14ac:dyDescent="0.25">
      <c r="A428" s="3" t="s">
        <v>398</v>
      </c>
      <c r="B428" s="3" t="s">
        <v>397</v>
      </c>
    </row>
    <row r="429" spans="1:2" x14ac:dyDescent="0.25">
      <c r="A429" s="3" t="s">
        <v>398</v>
      </c>
      <c r="B429" s="3" t="s">
        <v>399</v>
      </c>
    </row>
    <row r="430" spans="1:2" x14ac:dyDescent="0.25">
      <c r="A430" s="3" t="s">
        <v>398</v>
      </c>
      <c r="B430" s="3" t="s">
        <v>400</v>
      </c>
    </row>
    <row r="431" spans="1:2" x14ac:dyDescent="0.25">
      <c r="A431" s="3" t="s">
        <v>398</v>
      </c>
      <c r="B431" s="3" t="s">
        <v>401</v>
      </c>
    </row>
    <row r="432" spans="1:2" x14ac:dyDescent="0.25">
      <c r="A432" s="3" t="s">
        <v>398</v>
      </c>
      <c r="B432" s="3" t="s">
        <v>402</v>
      </c>
    </row>
    <row r="433" spans="1:2" x14ac:dyDescent="0.25">
      <c r="A433" s="3" t="s">
        <v>398</v>
      </c>
      <c r="B433" s="3" t="s">
        <v>403</v>
      </c>
    </row>
    <row r="434" spans="1:2" x14ac:dyDescent="0.25">
      <c r="A434" s="3" t="s">
        <v>398</v>
      </c>
      <c r="B434" s="3" t="s">
        <v>404</v>
      </c>
    </row>
    <row r="435" spans="1:2" x14ac:dyDescent="0.25">
      <c r="A435" s="3" t="s">
        <v>398</v>
      </c>
      <c r="B435" s="3" t="s">
        <v>405</v>
      </c>
    </row>
    <row r="436" spans="1:2" x14ac:dyDescent="0.25">
      <c r="A436" s="3" t="s">
        <v>398</v>
      </c>
      <c r="B436" s="3" t="s">
        <v>187</v>
      </c>
    </row>
    <row r="437" spans="1:2" x14ac:dyDescent="0.25">
      <c r="A437" s="3" t="s">
        <v>398</v>
      </c>
      <c r="B437" s="3" t="s">
        <v>406</v>
      </c>
    </row>
    <row r="438" spans="1:2" x14ac:dyDescent="0.25">
      <c r="A438" s="3" t="s">
        <v>398</v>
      </c>
      <c r="B438" s="3" t="s">
        <v>407</v>
      </c>
    </row>
    <row r="439" spans="1:2" x14ac:dyDescent="0.25">
      <c r="A439" s="3" t="s">
        <v>398</v>
      </c>
      <c r="B439" s="3" t="s">
        <v>408</v>
      </c>
    </row>
    <row r="440" spans="1:2" x14ac:dyDescent="0.25">
      <c r="A440" s="3" t="s">
        <v>398</v>
      </c>
      <c r="B440" s="3" t="s">
        <v>409</v>
      </c>
    </row>
    <row r="441" spans="1:2" x14ac:dyDescent="0.25">
      <c r="A441" s="3" t="s">
        <v>398</v>
      </c>
      <c r="B441" s="3" t="s">
        <v>410</v>
      </c>
    </row>
    <row r="442" spans="1:2" x14ac:dyDescent="0.25">
      <c r="A442" s="3" t="s">
        <v>398</v>
      </c>
      <c r="B442" s="3" t="s">
        <v>411</v>
      </c>
    </row>
    <row r="443" spans="1:2" x14ac:dyDescent="0.25">
      <c r="A443" s="3" t="s">
        <v>398</v>
      </c>
      <c r="B443" s="3" t="s">
        <v>412</v>
      </c>
    </row>
    <row r="444" spans="1:2" x14ac:dyDescent="0.25">
      <c r="A444" s="3" t="s">
        <v>414</v>
      </c>
      <c r="B444" s="3" t="s">
        <v>413</v>
      </c>
    </row>
    <row r="445" spans="1:2" x14ac:dyDescent="0.25">
      <c r="A445" s="3" t="s">
        <v>414</v>
      </c>
      <c r="B445" s="3" t="s">
        <v>415</v>
      </c>
    </row>
    <row r="446" spans="1:2" x14ac:dyDescent="0.25">
      <c r="A446" s="3" t="s">
        <v>414</v>
      </c>
      <c r="B446" s="3" t="s">
        <v>417</v>
      </c>
    </row>
    <row r="447" spans="1:2" x14ac:dyDescent="0.25">
      <c r="A447" s="3" t="s">
        <v>414</v>
      </c>
      <c r="B447" s="3" t="s">
        <v>418</v>
      </c>
    </row>
    <row r="448" spans="1:2" x14ac:dyDescent="0.25">
      <c r="A448" s="3" t="s">
        <v>414</v>
      </c>
      <c r="B448" s="3" t="s">
        <v>419</v>
      </c>
    </row>
    <row r="449" spans="1:2" x14ac:dyDescent="0.25">
      <c r="A449" s="3" t="s">
        <v>414</v>
      </c>
      <c r="B449" s="3" t="s">
        <v>420</v>
      </c>
    </row>
    <row r="450" spans="1:2" x14ac:dyDescent="0.25">
      <c r="A450" s="3" t="s">
        <v>414</v>
      </c>
      <c r="B450" s="3" t="s">
        <v>421</v>
      </c>
    </row>
    <row r="451" spans="1:2" x14ac:dyDescent="0.25">
      <c r="A451" s="3" t="s">
        <v>414</v>
      </c>
      <c r="B451" s="3" t="s">
        <v>422</v>
      </c>
    </row>
    <row r="452" spans="1:2" x14ac:dyDescent="0.25">
      <c r="A452" s="3" t="s">
        <v>414</v>
      </c>
      <c r="B452" s="3" t="s">
        <v>423</v>
      </c>
    </row>
    <row r="453" spans="1:2" x14ac:dyDescent="0.25">
      <c r="A453" s="3" t="s">
        <v>414</v>
      </c>
      <c r="B453" s="3" t="s">
        <v>424</v>
      </c>
    </row>
    <row r="454" spans="1:2" x14ac:dyDescent="0.25">
      <c r="A454" s="3" t="s">
        <v>414</v>
      </c>
      <c r="B454" s="3" t="s">
        <v>425</v>
      </c>
    </row>
    <row r="455" spans="1:2" x14ac:dyDescent="0.25">
      <c r="A455" s="3" t="s">
        <v>414</v>
      </c>
      <c r="B455" s="3" t="s">
        <v>426</v>
      </c>
    </row>
    <row r="456" spans="1:2" x14ac:dyDescent="0.25">
      <c r="A456" s="3" t="s">
        <v>414</v>
      </c>
      <c r="B456" s="3" t="s">
        <v>427</v>
      </c>
    </row>
    <row r="457" spans="1:2" x14ac:dyDescent="0.25">
      <c r="A457" s="3" t="s">
        <v>414</v>
      </c>
      <c r="B457" s="3" t="s">
        <v>428</v>
      </c>
    </row>
    <row r="458" spans="1:2" x14ac:dyDescent="0.25">
      <c r="A458" s="3" t="s">
        <v>414</v>
      </c>
      <c r="B458" s="3" t="s">
        <v>429</v>
      </c>
    </row>
    <row r="459" spans="1:2" x14ac:dyDescent="0.25">
      <c r="A459" s="3" t="s">
        <v>414</v>
      </c>
      <c r="B459" s="3" t="s">
        <v>430</v>
      </c>
    </row>
    <row r="460" spans="1:2" x14ac:dyDescent="0.25">
      <c r="A460" s="3" t="s">
        <v>414</v>
      </c>
      <c r="B460" s="3" t="s">
        <v>431</v>
      </c>
    </row>
    <row r="461" spans="1:2" x14ac:dyDescent="0.25">
      <c r="A461" s="3" t="s">
        <v>414</v>
      </c>
      <c r="B461" s="3" t="s">
        <v>416</v>
      </c>
    </row>
    <row r="462" spans="1:2" x14ac:dyDescent="0.25">
      <c r="A462" s="3" t="s">
        <v>414</v>
      </c>
      <c r="B462" s="3" t="s">
        <v>432</v>
      </c>
    </row>
    <row r="463" spans="1:2" x14ac:dyDescent="0.25">
      <c r="A463" s="3" t="s">
        <v>414</v>
      </c>
      <c r="B463" s="3" t="s">
        <v>433</v>
      </c>
    </row>
    <row r="464" spans="1:2" x14ac:dyDescent="0.25">
      <c r="A464" s="3" t="s">
        <v>414</v>
      </c>
      <c r="B464" s="3" t="s">
        <v>434</v>
      </c>
    </row>
    <row r="465" spans="1:2" x14ac:dyDescent="0.25">
      <c r="A465" s="3" t="s">
        <v>414</v>
      </c>
      <c r="B465" s="3" t="s">
        <v>435</v>
      </c>
    </row>
    <row r="466" spans="1:2" x14ac:dyDescent="0.25">
      <c r="A466" s="3" t="s">
        <v>414</v>
      </c>
      <c r="B466" s="3" t="s">
        <v>436</v>
      </c>
    </row>
    <row r="467" spans="1:2" x14ac:dyDescent="0.25">
      <c r="A467" s="3" t="s">
        <v>414</v>
      </c>
      <c r="B467" s="3" t="s">
        <v>438</v>
      </c>
    </row>
    <row r="468" spans="1:2" x14ac:dyDescent="0.25">
      <c r="A468" s="3" t="s">
        <v>414</v>
      </c>
      <c r="B468" s="3" t="s">
        <v>437</v>
      </c>
    </row>
    <row r="469" spans="1:2" x14ac:dyDescent="0.25">
      <c r="A469" s="3" t="s">
        <v>414</v>
      </c>
      <c r="B469" s="3" t="s">
        <v>439</v>
      </c>
    </row>
    <row r="470" spans="1:2" x14ac:dyDescent="0.25">
      <c r="A470" s="3" t="s">
        <v>414</v>
      </c>
      <c r="B470" s="3" t="s">
        <v>440</v>
      </c>
    </row>
    <row r="471" spans="1:2" x14ac:dyDescent="0.25">
      <c r="A471" s="3" t="s">
        <v>414</v>
      </c>
      <c r="B471" s="3" t="s">
        <v>441</v>
      </c>
    </row>
    <row r="472" spans="1:2" x14ac:dyDescent="0.25">
      <c r="A472" s="3" t="s">
        <v>443</v>
      </c>
      <c r="B472" s="3" t="s">
        <v>442</v>
      </c>
    </row>
    <row r="473" spans="1:2" x14ac:dyDescent="0.25">
      <c r="A473" s="3" t="s">
        <v>443</v>
      </c>
      <c r="B473" s="3" t="s">
        <v>444</v>
      </c>
    </row>
    <row r="474" spans="1:2" x14ac:dyDescent="0.25">
      <c r="A474" s="3" t="s">
        <v>443</v>
      </c>
      <c r="B474" s="3" t="s">
        <v>445</v>
      </c>
    </row>
    <row r="475" spans="1:2" x14ac:dyDescent="0.25">
      <c r="A475" s="3" t="s">
        <v>443</v>
      </c>
      <c r="B475" s="3" t="s">
        <v>448</v>
      </c>
    </row>
    <row r="476" spans="1:2" x14ac:dyDescent="0.25">
      <c r="A476" s="3" t="s">
        <v>443</v>
      </c>
      <c r="B476" s="3" t="s">
        <v>471</v>
      </c>
    </row>
    <row r="477" spans="1:2" x14ac:dyDescent="0.25">
      <c r="A477" s="3" t="s">
        <v>443</v>
      </c>
      <c r="B477" s="3" t="s">
        <v>449</v>
      </c>
    </row>
    <row r="478" spans="1:2" x14ac:dyDescent="0.25">
      <c r="A478" s="3" t="s">
        <v>443</v>
      </c>
      <c r="B478" s="3" t="s">
        <v>453</v>
      </c>
    </row>
    <row r="479" spans="1:2" x14ac:dyDescent="0.25">
      <c r="A479" s="3" t="s">
        <v>443</v>
      </c>
      <c r="B479" s="3" t="s">
        <v>454</v>
      </c>
    </row>
    <row r="480" spans="1:2" x14ac:dyDescent="0.25">
      <c r="A480" s="3" t="s">
        <v>443</v>
      </c>
      <c r="B480" s="3" t="s">
        <v>455</v>
      </c>
    </row>
    <row r="481" spans="1:2" x14ac:dyDescent="0.25">
      <c r="A481" s="3" t="s">
        <v>443</v>
      </c>
      <c r="B481" s="3" t="s">
        <v>456</v>
      </c>
    </row>
    <row r="482" spans="1:2" x14ac:dyDescent="0.25">
      <c r="A482" s="3" t="s">
        <v>443</v>
      </c>
      <c r="B482" s="3" t="s">
        <v>450</v>
      </c>
    </row>
    <row r="483" spans="1:2" x14ac:dyDescent="0.25">
      <c r="A483" s="3" t="s">
        <v>443</v>
      </c>
      <c r="B483" s="3" t="s">
        <v>458</v>
      </c>
    </row>
    <row r="484" spans="1:2" x14ac:dyDescent="0.25">
      <c r="A484" s="3" t="s">
        <v>443</v>
      </c>
      <c r="B484" s="3" t="s">
        <v>459</v>
      </c>
    </row>
    <row r="485" spans="1:2" x14ac:dyDescent="0.25">
      <c r="A485" s="3" t="s">
        <v>443</v>
      </c>
      <c r="B485" s="3" t="s">
        <v>470</v>
      </c>
    </row>
    <row r="486" spans="1:2" x14ac:dyDescent="0.25">
      <c r="A486" s="3" t="s">
        <v>443</v>
      </c>
      <c r="B486" s="3" t="s">
        <v>451</v>
      </c>
    </row>
    <row r="487" spans="1:2" x14ac:dyDescent="0.25">
      <c r="A487" s="3" t="s">
        <v>443</v>
      </c>
      <c r="B487" s="3" t="s">
        <v>452</v>
      </c>
    </row>
    <row r="488" spans="1:2" x14ac:dyDescent="0.25">
      <c r="A488" s="3" t="s">
        <v>443</v>
      </c>
      <c r="B488" s="3" t="s">
        <v>461</v>
      </c>
    </row>
    <row r="489" spans="1:2" x14ac:dyDescent="0.25">
      <c r="A489" s="3" t="s">
        <v>443</v>
      </c>
      <c r="B489" s="3" t="s">
        <v>460</v>
      </c>
    </row>
    <row r="490" spans="1:2" x14ac:dyDescent="0.25">
      <c r="A490" s="3" t="s">
        <v>443</v>
      </c>
      <c r="B490" s="3" t="s">
        <v>462</v>
      </c>
    </row>
    <row r="491" spans="1:2" x14ac:dyDescent="0.25">
      <c r="A491" s="3" t="s">
        <v>443</v>
      </c>
      <c r="B491" s="3" t="s">
        <v>447</v>
      </c>
    </row>
    <row r="492" spans="1:2" x14ac:dyDescent="0.25">
      <c r="A492" s="3" t="s">
        <v>443</v>
      </c>
      <c r="B492" s="3" t="s">
        <v>463</v>
      </c>
    </row>
    <row r="493" spans="1:2" x14ac:dyDescent="0.25">
      <c r="A493" s="3" t="s">
        <v>443</v>
      </c>
      <c r="B493" s="3" t="s">
        <v>464</v>
      </c>
    </row>
    <row r="494" spans="1:2" x14ac:dyDescent="0.25">
      <c r="A494" s="3" t="s">
        <v>443</v>
      </c>
      <c r="B494" s="3" t="s">
        <v>1022</v>
      </c>
    </row>
    <row r="495" spans="1:2" x14ac:dyDescent="0.25">
      <c r="A495" s="3" t="s">
        <v>443</v>
      </c>
      <c r="B495" s="3" t="s">
        <v>469</v>
      </c>
    </row>
    <row r="496" spans="1:2" x14ac:dyDescent="0.25">
      <c r="A496" s="3" t="s">
        <v>443</v>
      </c>
      <c r="B496" s="3" t="s">
        <v>446</v>
      </c>
    </row>
    <row r="497" spans="1:2" x14ac:dyDescent="0.25">
      <c r="A497" s="3" t="s">
        <v>443</v>
      </c>
      <c r="B497" s="3" t="s">
        <v>465</v>
      </c>
    </row>
    <row r="498" spans="1:2" x14ac:dyDescent="0.25">
      <c r="A498" s="3" t="s">
        <v>443</v>
      </c>
      <c r="B498" s="3" t="s">
        <v>467</v>
      </c>
    </row>
    <row r="499" spans="1:2" x14ac:dyDescent="0.25">
      <c r="A499" s="3" t="s">
        <v>443</v>
      </c>
      <c r="B499" s="3" t="s">
        <v>457</v>
      </c>
    </row>
    <row r="500" spans="1:2" x14ac:dyDescent="0.25">
      <c r="A500" s="3" t="s">
        <v>443</v>
      </c>
      <c r="B500" s="3" t="s">
        <v>466</v>
      </c>
    </row>
    <row r="501" spans="1:2" x14ac:dyDescent="0.25">
      <c r="A501" s="3" t="s">
        <v>443</v>
      </c>
      <c r="B501" s="3" t="s">
        <v>468</v>
      </c>
    </row>
    <row r="502" spans="1:2" x14ac:dyDescent="0.25">
      <c r="A502" s="3" t="s">
        <v>473</v>
      </c>
      <c r="B502" s="3" t="s">
        <v>472</v>
      </c>
    </row>
    <row r="503" spans="1:2" x14ac:dyDescent="0.25">
      <c r="A503" s="3" t="s">
        <v>473</v>
      </c>
      <c r="B503" s="3" t="s">
        <v>474</v>
      </c>
    </row>
    <row r="504" spans="1:2" x14ac:dyDescent="0.25">
      <c r="A504" s="3" t="s">
        <v>473</v>
      </c>
      <c r="B504" s="3" t="s">
        <v>475</v>
      </c>
    </row>
    <row r="505" spans="1:2" x14ac:dyDescent="0.25">
      <c r="A505" s="3" t="s">
        <v>473</v>
      </c>
      <c r="B505" s="3" t="s">
        <v>476</v>
      </c>
    </row>
    <row r="506" spans="1:2" x14ac:dyDescent="0.25">
      <c r="A506" s="3" t="s">
        <v>473</v>
      </c>
      <c r="B506" s="3" t="s">
        <v>477</v>
      </c>
    </row>
    <row r="507" spans="1:2" x14ac:dyDescent="0.25">
      <c r="A507" s="3" t="s">
        <v>473</v>
      </c>
      <c r="B507" s="3" t="s">
        <v>478</v>
      </c>
    </row>
    <row r="508" spans="1:2" x14ac:dyDescent="0.25">
      <c r="A508" s="3" t="s">
        <v>473</v>
      </c>
      <c r="B508" s="3" t="s">
        <v>479</v>
      </c>
    </row>
    <row r="509" spans="1:2" x14ac:dyDescent="0.25">
      <c r="A509" s="3" t="s">
        <v>473</v>
      </c>
      <c r="B509" s="3" t="s">
        <v>480</v>
      </c>
    </row>
    <row r="510" spans="1:2" x14ac:dyDescent="0.25">
      <c r="A510" s="3" t="s">
        <v>473</v>
      </c>
      <c r="B510" s="3" t="s">
        <v>481</v>
      </c>
    </row>
    <row r="511" spans="1:2" x14ac:dyDescent="0.25">
      <c r="A511" s="3" t="s">
        <v>473</v>
      </c>
      <c r="B511" s="3" t="s">
        <v>482</v>
      </c>
    </row>
    <row r="512" spans="1:2" x14ac:dyDescent="0.25">
      <c r="A512" s="3" t="s">
        <v>473</v>
      </c>
      <c r="B512" s="3" t="s">
        <v>483</v>
      </c>
    </row>
    <row r="513" spans="1:2" x14ac:dyDescent="0.25">
      <c r="A513" s="3" t="s">
        <v>473</v>
      </c>
      <c r="B513" s="3" t="s">
        <v>484</v>
      </c>
    </row>
    <row r="514" spans="1:2" x14ac:dyDescent="0.25">
      <c r="A514" s="3" t="s">
        <v>473</v>
      </c>
      <c r="B514" s="3" t="s">
        <v>485</v>
      </c>
    </row>
    <row r="515" spans="1:2" x14ac:dyDescent="0.25">
      <c r="A515" s="3" t="s">
        <v>473</v>
      </c>
      <c r="B515" s="3" t="s">
        <v>486</v>
      </c>
    </row>
    <row r="516" spans="1:2" x14ac:dyDescent="0.25">
      <c r="A516" s="3" t="s">
        <v>473</v>
      </c>
      <c r="B516" s="3" t="s">
        <v>487</v>
      </c>
    </row>
    <row r="517" spans="1:2" x14ac:dyDescent="0.25">
      <c r="A517" s="3" t="s">
        <v>489</v>
      </c>
      <c r="B517" s="3" t="s">
        <v>488</v>
      </c>
    </row>
    <row r="518" spans="1:2" x14ac:dyDescent="0.25">
      <c r="A518" s="3" t="s">
        <v>489</v>
      </c>
      <c r="B518" s="3" t="s">
        <v>490</v>
      </c>
    </row>
    <row r="519" spans="1:2" x14ac:dyDescent="0.25">
      <c r="A519" s="3" t="s">
        <v>489</v>
      </c>
      <c r="B519" s="3" t="s">
        <v>492</v>
      </c>
    </row>
    <row r="520" spans="1:2" x14ac:dyDescent="0.25">
      <c r="A520" s="3" t="s">
        <v>489</v>
      </c>
      <c r="B520" s="3" t="s">
        <v>494</v>
      </c>
    </row>
    <row r="521" spans="1:2" x14ac:dyDescent="0.25">
      <c r="A521" s="3" t="s">
        <v>489</v>
      </c>
      <c r="B521" s="3" t="s">
        <v>495</v>
      </c>
    </row>
    <row r="522" spans="1:2" x14ac:dyDescent="0.25">
      <c r="A522" s="3" t="s">
        <v>489</v>
      </c>
      <c r="B522" s="3" t="s">
        <v>498</v>
      </c>
    </row>
    <row r="523" spans="1:2" x14ac:dyDescent="0.25">
      <c r="A523" s="3" t="s">
        <v>489</v>
      </c>
      <c r="B523" s="3" t="s">
        <v>496</v>
      </c>
    </row>
    <row r="524" spans="1:2" x14ac:dyDescent="0.25">
      <c r="A524" s="3" t="s">
        <v>489</v>
      </c>
      <c r="B524" s="3" t="s">
        <v>501</v>
      </c>
    </row>
    <row r="525" spans="1:2" x14ac:dyDescent="0.25">
      <c r="A525" s="3" t="s">
        <v>489</v>
      </c>
      <c r="B525" s="3" t="s">
        <v>491</v>
      </c>
    </row>
    <row r="526" spans="1:2" x14ac:dyDescent="0.25">
      <c r="A526" s="3" t="s">
        <v>489</v>
      </c>
      <c r="B526" s="3" t="s">
        <v>497</v>
      </c>
    </row>
    <row r="527" spans="1:2" x14ac:dyDescent="0.25">
      <c r="A527" s="3" t="s">
        <v>489</v>
      </c>
      <c r="B527" s="3" t="s">
        <v>956</v>
      </c>
    </row>
    <row r="528" spans="1:2" x14ac:dyDescent="0.25">
      <c r="A528" s="3" t="s">
        <v>489</v>
      </c>
      <c r="B528" s="3" t="s">
        <v>499</v>
      </c>
    </row>
    <row r="529" spans="1:2" x14ac:dyDescent="0.25">
      <c r="A529" s="3" t="s">
        <v>489</v>
      </c>
      <c r="B529" s="3" t="s">
        <v>493</v>
      </c>
    </row>
    <row r="530" spans="1:2" x14ac:dyDescent="0.25">
      <c r="A530" s="3" t="s">
        <v>489</v>
      </c>
      <c r="B530" s="3" t="s">
        <v>500</v>
      </c>
    </row>
    <row r="531" spans="1:2" x14ac:dyDescent="0.25">
      <c r="A531" s="3" t="s">
        <v>503</v>
      </c>
      <c r="B531" s="3" t="s">
        <v>504</v>
      </c>
    </row>
    <row r="532" spans="1:2" x14ac:dyDescent="0.25">
      <c r="A532" s="3" t="s">
        <v>503</v>
      </c>
      <c r="B532" s="3" t="s">
        <v>505</v>
      </c>
    </row>
    <row r="533" spans="1:2" x14ac:dyDescent="0.25">
      <c r="A533" s="3" t="s">
        <v>503</v>
      </c>
      <c r="B533" s="3" t="s">
        <v>506</v>
      </c>
    </row>
    <row r="534" spans="1:2" x14ac:dyDescent="0.25">
      <c r="A534" s="3" t="s">
        <v>503</v>
      </c>
      <c r="B534" s="3" t="s">
        <v>507</v>
      </c>
    </row>
    <row r="535" spans="1:2" x14ac:dyDescent="0.25">
      <c r="A535" s="3" t="s">
        <v>503</v>
      </c>
      <c r="B535" s="3" t="s">
        <v>502</v>
      </c>
    </row>
    <row r="536" spans="1:2" x14ac:dyDescent="0.25">
      <c r="A536" s="3" t="s">
        <v>503</v>
      </c>
      <c r="B536" s="3" t="s">
        <v>508</v>
      </c>
    </row>
    <row r="537" spans="1:2" x14ac:dyDescent="0.25">
      <c r="A537" s="3" t="s">
        <v>503</v>
      </c>
      <c r="B537" s="3" t="s">
        <v>509</v>
      </c>
    </row>
    <row r="538" spans="1:2" x14ac:dyDescent="0.25">
      <c r="A538" s="3" t="s">
        <v>511</v>
      </c>
      <c r="B538" s="3" t="s">
        <v>510</v>
      </c>
    </row>
    <row r="539" spans="1:2" x14ac:dyDescent="0.25">
      <c r="A539" s="3" t="s">
        <v>511</v>
      </c>
      <c r="B539" s="3" t="s">
        <v>512</v>
      </c>
    </row>
    <row r="540" spans="1:2" x14ac:dyDescent="0.25">
      <c r="A540" s="3" t="s">
        <v>511</v>
      </c>
      <c r="B540" s="3" t="s">
        <v>513</v>
      </c>
    </row>
    <row r="541" spans="1:2" x14ac:dyDescent="0.25">
      <c r="A541" s="3" t="s">
        <v>511</v>
      </c>
      <c r="B541" s="3" t="s">
        <v>516</v>
      </c>
    </row>
    <row r="542" spans="1:2" x14ac:dyDescent="0.25">
      <c r="A542" s="3" t="s">
        <v>511</v>
      </c>
      <c r="B542" s="3" t="s">
        <v>514</v>
      </c>
    </row>
    <row r="543" spans="1:2" x14ac:dyDescent="0.25">
      <c r="A543" s="3" t="s">
        <v>511</v>
      </c>
      <c r="B543" s="3" t="s">
        <v>515</v>
      </c>
    </row>
    <row r="544" spans="1:2" x14ac:dyDescent="0.25">
      <c r="A544" s="3" t="s">
        <v>511</v>
      </c>
      <c r="B544" s="3" t="s">
        <v>517</v>
      </c>
    </row>
    <row r="545" spans="1:2" x14ac:dyDescent="0.25">
      <c r="A545" s="3" t="s">
        <v>519</v>
      </c>
      <c r="B545" s="3" t="s">
        <v>518</v>
      </c>
    </row>
    <row r="546" spans="1:2" x14ac:dyDescent="0.25">
      <c r="A546" s="3" t="s">
        <v>519</v>
      </c>
      <c r="B546" s="3" t="s">
        <v>520</v>
      </c>
    </row>
    <row r="547" spans="1:2" x14ac:dyDescent="0.25">
      <c r="A547" s="3" t="s">
        <v>519</v>
      </c>
      <c r="B547" s="3" t="s">
        <v>521</v>
      </c>
    </row>
    <row r="548" spans="1:2" x14ac:dyDescent="0.25">
      <c r="A548" s="3" t="s">
        <v>519</v>
      </c>
      <c r="B548" s="3" t="s">
        <v>522</v>
      </c>
    </row>
    <row r="549" spans="1:2" x14ac:dyDescent="0.25">
      <c r="A549" s="3" t="s">
        <v>524</v>
      </c>
      <c r="B549" s="3" t="s">
        <v>529</v>
      </c>
    </row>
    <row r="550" spans="1:2" x14ac:dyDescent="0.25">
      <c r="A550" s="3" t="s">
        <v>524</v>
      </c>
      <c r="B550" s="3" t="s">
        <v>527</v>
      </c>
    </row>
    <row r="551" spans="1:2" x14ac:dyDescent="0.25">
      <c r="A551" s="3" t="s">
        <v>524</v>
      </c>
      <c r="B551" s="3" t="s">
        <v>185</v>
      </c>
    </row>
    <row r="552" spans="1:2" x14ac:dyDescent="0.25">
      <c r="A552" s="3" t="s">
        <v>524</v>
      </c>
      <c r="B552" s="3" t="s">
        <v>528</v>
      </c>
    </row>
    <row r="553" spans="1:2" x14ac:dyDescent="0.25">
      <c r="A553" s="3" t="s">
        <v>524</v>
      </c>
      <c r="B553" s="3" t="s">
        <v>523</v>
      </c>
    </row>
    <row r="554" spans="1:2" x14ac:dyDescent="0.25">
      <c r="A554" s="3" t="s">
        <v>524</v>
      </c>
      <c r="B554" s="3" t="s">
        <v>526</v>
      </c>
    </row>
    <row r="555" spans="1:2" x14ac:dyDescent="0.25">
      <c r="A555" s="3" t="s">
        <v>524</v>
      </c>
      <c r="B555" s="3" t="s">
        <v>525</v>
      </c>
    </row>
    <row r="556" spans="1:2" x14ac:dyDescent="0.25">
      <c r="A556" s="3" t="s">
        <v>531</v>
      </c>
      <c r="B556" s="3" t="s">
        <v>530</v>
      </c>
    </row>
    <row r="557" spans="1:2" x14ac:dyDescent="0.25">
      <c r="A557" s="3" t="s">
        <v>531</v>
      </c>
      <c r="B557" s="3" t="s">
        <v>532</v>
      </c>
    </row>
    <row r="558" spans="1:2" x14ac:dyDescent="0.25">
      <c r="A558" s="3" t="s">
        <v>531</v>
      </c>
      <c r="B558" s="3" t="s">
        <v>533</v>
      </c>
    </row>
    <row r="559" spans="1:2" x14ac:dyDescent="0.25">
      <c r="A559" s="3" t="s">
        <v>531</v>
      </c>
      <c r="B559" s="3" t="s">
        <v>535</v>
      </c>
    </row>
    <row r="560" spans="1:2" x14ac:dyDescent="0.25">
      <c r="A560" s="3" t="s">
        <v>531</v>
      </c>
      <c r="B560" s="3" t="s">
        <v>536</v>
      </c>
    </row>
    <row r="561" spans="1:2" x14ac:dyDescent="0.25">
      <c r="A561" s="3" t="s">
        <v>531</v>
      </c>
      <c r="B561" s="3" t="s">
        <v>537</v>
      </c>
    </row>
    <row r="562" spans="1:2" x14ac:dyDescent="0.25">
      <c r="A562" s="3" t="s">
        <v>531</v>
      </c>
      <c r="B562" s="3" t="s">
        <v>539</v>
      </c>
    </row>
    <row r="563" spans="1:2" x14ac:dyDescent="0.25">
      <c r="A563" s="3" t="s">
        <v>531</v>
      </c>
      <c r="B563" s="3" t="s">
        <v>540</v>
      </c>
    </row>
    <row r="564" spans="1:2" x14ac:dyDescent="0.25">
      <c r="A564" s="3" t="s">
        <v>531</v>
      </c>
      <c r="B564" s="3" t="s">
        <v>541</v>
      </c>
    </row>
    <row r="565" spans="1:2" x14ac:dyDescent="0.25">
      <c r="A565" s="3" t="s">
        <v>531</v>
      </c>
      <c r="B565" s="3" t="s">
        <v>542</v>
      </c>
    </row>
    <row r="566" spans="1:2" x14ac:dyDescent="0.25">
      <c r="A566" s="3" t="s">
        <v>531</v>
      </c>
      <c r="B566" s="3" t="s">
        <v>543</v>
      </c>
    </row>
    <row r="567" spans="1:2" x14ac:dyDescent="0.25">
      <c r="A567" s="3" t="s">
        <v>531</v>
      </c>
      <c r="B567" s="3" t="s">
        <v>545</v>
      </c>
    </row>
    <row r="568" spans="1:2" x14ac:dyDescent="0.25">
      <c r="A568" s="3" t="s">
        <v>531</v>
      </c>
      <c r="B568" s="3" t="s">
        <v>534</v>
      </c>
    </row>
    <row r="569" spans="1:2" x14ac:dyDescent="0.25">
      <c r="A569" s="3" t="s">
        <v>531</v>
      </c>
      <c r="B569" s="3" t="s">
        <v>538</v>
      </c>
    </row>
    <row r="570" spans="1:2" x14ac:dyDescent="0.25">
      <c r="A570" s="3" t="s">
        <v>531</v>
      </c>
      <c r="B570" s="3" t="s">
        <v>544</v>
      </c>
    </row>
    <row r="571" spans="1:2" x14ac:dyDescent="0.25">
      <c r="A571" s="3" t="s">
        <v>531</v>
      </c>
      <c r="B571" s="3" t="s">
        <v>952</v>
      </c>
    </row>
    <row r="572" spans="1:2" x14ac:dyDescent="0.25">
      <c r="A572" s="3" t="s">
        <v>531</v>
      </c>
      <c r="B572" s="3" t="s">
        <v>546</v>
      </c>
    </row>
    <row r="573" spans="1:2" x14ac:dyDescent="0.25">
      <c r="A573" s="3" t="s">
        <v>531</v>
      </c>
      <c r="B573" s="3" t="s">
        <v>949</v>
      </c>
    </row>
    <row r="574" spans="1:2" x14ac:dyDescent="0.25">
      <c r="A574" s="3" t="s">
        <v>548</v>
      </c>
      <c r="B574" s="3" t="s">
        <v>547</v>
      </c>
    </row>
    <row r="575" spans="1:2" x14ac:dyDescent="0.25">
      <c r="A575" s="3" t="s">
        <v>548</v>
      </c>
      <c r="B575" s="3" t="s">
        <v>550</v>
      </c>
    </row>
    <row r="576" spans="1:2" x14ac:dyDescent="0.25">
      <c r="A576" s="3" t="s">
        <v>548</v>
      </c>
      <c r="B576" s="3" t="s">
        <v>970</v>
      </c>
    </row>
    <row r="577" spans="1:2" x14ac:dyDescent="0.25">
      <c r="A577" s="3" t="s">
        <v>548</v>
      </c>
      <c r="B577" s="3" t="s">
        <v>551</v>
      </c>
    </row>
    <row r="578" spans="1:2" x14ac:dyDescent="0.25">
      <c r="A578" s="3" t="s">
        <v>548</v>
      </c>
      <c r="B578" s="3" t="s">
        <v>957</v>
      </c>
    </row>
    <row r="579" spans="1:2" x14ac:dyDescent="0.25">
      <c r="A579" s="3" t="s">
        <v>548</v>
      </c>
      <c r="B579" s="3" t="s">
        <v>564</v>
      </c>
    </row>
    <row r="580" spans="1:2" x14ac:dyDescent="0.25">
      <c r="A580" s="3" t="s">
        <v>548</v>
      </c>
      <c r="B580" s="3" t="s">
        <v>552</v>
      </c>
    </row>
    <row r="581" spans="1:2" x14ac:dyDescent="0.25">
      <c r="A581" s="3" t="s">
        <v>548</v>
      </c>
      <c r="B581" s="3" t="s">
        <v>553</v>
      </c>
    </row>
    <row r="582" spans="1:2" x14ac:dyDescent="0.25">
      <c r="A582" s="3" t="s">
        <v>548</v>
      </c>
      <c r="B582" s="3" t="s">
        <v>556</v>
      </c>
    </row>
    <row r="583" spans="1:2" x14ac:dyDescent="0.25">
      <c r="A583" s="3" t="s">
        <v>548</v>
      </c>
      <c r="B583" s="3" t="s">
        <v>557</v>
      </c>
    </row>
    <row r="584" spans="1:2" x14ac:dyDescent="0.25">
      <c r="A584" s="3" t="s">
        <v>548</v>
      </c>
      <c r="B584" s="3" t="s">
        <v>549</v>
      </c>
    </row>
    <row r="585" spans="1:2" x14ac:dyDescent="0.25">
      <c r="A585" s="3" t="s">
        <v>548</v>
      </c>
      <c r="B585" s="3" t="s">
        <v>558</v>
      </c>
    </row>
    <row r="586" spans="1:2" x14ac:dyDescent="0.25">
      <c r="A586" s="3" t="s">
        <v>548</v>
      </c>
      <c r="B586" s="3" t="s">
        <v>560</v>
      </c>
    </row>
    <row r="587" spans="1:2" x14ac:dyDescent="0.25">
      <c r="A587" s="3" t="s">
        <v>548</v>
      </c>
      <c r="B587" s="3" t="s">
        <v>561</v>
      </c>
    </row>
    <row r="588" spans="1:2" x14ac:dyDescent="0.25">
      <c r="A588" s="3" t="s">
        <v>548</v>
      </c>
      <c r="B588" s="3" t="s">
        <v>562</v>
      </c>
    </row>
    <row r="589" spans="1:2" x14ac:dyDescent="0.25">
      <c r="A589" s="3" t="s">
        <v>548</v>
      </c>
      <c r="B589" s="3" t="s">
        <v>554</v>
      </c>
    </row>
    <row r="590" spans="1:2" x14ac:dyDescent="0.25">
      <c r="A590" s="3" t="s">
        <v>548</v>
      </c>
      <c r="B590" s="3" t="s">
        <v>555</v>
      </c>
    </row>
    <row r="591" spans="1:2" x14ac:dyDescent="0.25">
      <c r="A591" s="3" t="s">
        <v>548</v>
      </c>
      <c r="B591" s="3" t="s">
        <v>563</v>
      </c>
    </row>
    <row r="592" spans="1:2" x14ac:dyDescent="0.25">
      <c r="A592" s="3" t="s">
        <v>548</v>
      </c>
      <c r="B592" s="3" t="s">
        <v>559</v>
      </c>
    </row>
    <row r="593" spans="1:2" x14ac:dyDescent="0.25">
      <c r="A593" s="3" t="s">
        <v>566</v>
      </c>
      <c r="B593" s="3" t="s">
        <v>568</v>
      </c>
    </row>
    <row r="594" spans="1:2" x14ac:dyDescent="0.25">
      <c r="A594" s="3" t="s">
        <v>566</v>
      </c>
      <c r="B594" s="3" t="s">
        <v>569</v>
      </c>
    </row>
    <row r="595" spans="1:2" x14ac:dyDescent="0.25">
      <c r="A595" s="3" t="s">
        <v>566</v>
      </c>
      <c r="B595" s="3" t="s">
        <v>570</v>
      </c>
    </row>
    <row r="596" spans="1:2" x14ac:dyDescent="0.25">
      <c r="A596" s="3" t="s">
        <v>566</v>
      </c>
      <c r="B596" s="3" t="s">
        <v>572</v>
      </c>
    </row>
    <row r="597" spans="1:2" x14ac:dyDescent="0.25">
      <c r="A597" s="3" t="s">
        <v>566</v>
      </c>
      <c r="B597" s="3" t="s">
        <v>573</v>
      </c>
    </row>
    <row r="598" spans="1:2" x14ac:dyDescent="0.25">
      <c r="A598" s="3" t="s">
        <v>566</v>
      </c>
      <c r="B598" s="3" t="s">
        <v>574</v>
      </c>
    </row>
    <row r="599" spans="1:2" x14ac:dyDescent="0.25">
      <c r="A599" s="3" t="s">
        <v>566</v>
      </c>
      <c r="B599" s="3" t="s">
        <v>575</v>
      </c>
    </row>
    <row r="600" spans="1:2" x14ac:dyDescent="0.25">
      <c r="A600" s="3" t="s">
        <v>566</v>
      </c>
      <c r="B600" s="3" t="s">
        <v>576</v>
      </c>
    </row>
    <row r="601" spans="1:2" x14ac:dyDescent="0.25">
      <c r="A601" s="3" t="s">
        <v>566</v>
      </c>
      <c r="B601" s="3" t="s">
        <v>577</v>
      </c>
    </row>
    <row r="602" spans="1:2" x14ac:dyDescent="0.25">
      <c r="A602" s="3" t="s">
        <v>566</v>
      </c>
      <c r="B602" s="3" t="s">
        <v>578</v>
      </c>
    </row>
    <row r="603" spans="1:2" x14ac:dyDescent="0.25">
      <c r="A603" s="3" t="s">
        <v>566</v>
      </c>
      <c r="B603" s="3" t="s">
        <v>1012</v>
      </c>
    </row>
    <row r="604" spans="1:2" x14ac:dyDescent="0.25">
      <c r="A604" s="3" t="s">
        <v>566</v>
      </c>
      <c r="B604" s="3" t="s">
        <v>579</v>
      </c>
    </row>
    <row r="605" spans="1:2" x14ac:dyDescent="0.25">
      <c r="A605" s="3" t="s">
        <v>566</v>
      </c>
      <c r="B605" s="3" t="s">
        <v>580</v>
      </c>
    </row>
    <row r="606" spans="1:2" x14ac:dyDescent="0.25">
      <c r="A606" s="3" t="s">
        <v>566</v>
      </c>
      <c r="B606" s="3" t="s">
        <v>581</v>
      </c>
    </row>
    <row r="607" spans="1:2" x14ac:dyDescent="0.25">
      <c r="A607" s="3" t="s">
        <v>566</v>
      </c>
      <c r="B607" s="3" t="s">
        <v>582</v>
      </c>
    </row>
    <row r="608" spans="1:2" x14ac:dyDescent="0.25">
      <c r="A608" s="3" t="s">
        <v>566</v>
      </c>
      <c r="B608" s="3" t="s">
        <v>583</v>
      </c>
    </row>
    <row r="609" spans="1:2" x14ac:dyDescent="0.25">
      <c r="A609" s="3" t="s">
        <v>566</v>
      </c>
      <c r="B609" s="3" t="s">
        <v>584</v>
      </c>
    </row>
    <row r="610" spans="1:2" x14ac:dyDescent="0.25">
      <c r="A610" s="3" t="s">
        <v>566</v>
      </c>
      <c r="B610" s="3" t="s">
        <v>585</v>
      </c>
    </row>
    <row r="611" spans="1:2" x14ac:dyDescent="0.25">
      <c r="A611" s="3" t="s">
        <v>566</v>
      </c>
      <c r="B611" s="3" t="s">
        <v>586</v>
      </c>
    </row>
    <row r="612" spans="1:2" x14ac:dyDescent="0.25">
      <c r="A612" s="3" t="s">
        <v>566</v>
      </c>
      <c r="B612" s="3" t="s">
        <v>587</v>
      </c>
    </row>
    <row r="613" spans="1:2" x14ac:dyDescent="0.25">
      <c r="A613" s="3" t="s">
        <v>566</v>
      </c>
      <c r="B613" s="3" t="s">
        <v>588</v>
      </c>
    </row>
    <row r="614" spans="1:2" x14ac:dyDescent="0.25">
      <c r="A614" s="3" t="s">
        <v>566</v>
      </c>
      <c r="B614" s="3" t="s">
        <v>589</v>
      </c>
    </row>
    <row r="615" spans="1:2" x14ac:dyDescent="0.25">
      <c r="A615" s="3" t="s">
        <v>566</v>
      </c>
      <c r="B615" s="3" t="s">
        <v>590</v>
      </c>
    </row>
    <row r="616" spans="1:2" x14ac:dyDescent="0.25">
      <c r="A616" s="3" t="s">
        <v>566</v>
      </c>
      <c r="B616" s="3" t="s">
        <v>591</v>
      </c>
    </row>
    <row r="617" spans="1:2" x14ac:dyDescent="0.25">
      <c r="A617" s="3" t="s">
        <v>566</v>
      </c>
      <c r="B617" s="3" t="s">
        <v>592</v>
      </c>
    </row>
    <row r="618" spans="1:2" x14ac:dyDescent="0.25">
      <c r="A618" s="3" t="s">
        <v>566</v>
      </c>
      <c r="B618" s="3" t="s">
        <v>593</v>
      </c>
    </row>
    <row r="619" spans="1:2" x14ac:dyDescent="0.25">
      <c r="A619" s="3" t="s">
        <v>566</v>
      </c>
      <c r="B619" s="3" t="s">
        <v>594</v>
      </c>
    </row>
    <row r="620" spans="1:2" x14ac:dyDescent="0.25">
      <c r="A620" s="3" t="s">
        <v>566</v>
      </c>
      <c r="B620" s="3" t="s">
        <v>595</v>
      </c>
    </row>
    <row r="621" spans="1:2" x14ac:dyDescent="0.25">
      <c r="A621" s="3" t="s">
        <v>566</v>
      </c>
      <c r="B621" s="3" t="s">
        <v>596</v>
      </c>
    </row>
    <row r="622" spans="1:2" x14ac:dyDescent="0.25">
      <c r="A622" s="3" t="s">
        <v>566</v>
      </c>
      <c r="B622" s="3" t="s">
        <v>597</v>
      </c>
    </row>
    <row r="623" spans="1:2" x14ac:dyDescent="0.25">
      <c r="A623" s="3" t="s">
        <v>566</v>
      </c>
      <c r="B623" s="3" t="s">
        <v>961</v>
      </c>
    </row>
    <row r="624" spans="1:2" x14ac:dyDescent="0.25">
      <c r="A624" s="3" t="s">
        <v>566</v>
      </c>
      <c r="B624" s="3" t="s">
        <v>598</v>
      </c>
    </row>
    <row r="625" spans="1:2" x14ac:dyDescent="0.25">
      <c r="A625" s="3" t="s">
        <v>566</v>
      </c>
      <c r="B625" s="3" t="s">
        <v>565</v>
      </c>
    </row>
    <row r="626" spans="1:2" x14ac:dyDescent="0.25">
      <c r="A626" s="3" t="s">
        <v>566</v>
      </c>
      <c r="B626" s="3" t="s">
        <v>567</v>
      </c>
    </row>
    <row r="627" spans="1:2" x14ac:dyDescent="0.25">
      <c r="A627" s="3" t="s">
        <v>566</v>
      </c>
      <c r="B627" s="3" t="s">
        <v>599</v>
      </c>
    </row>
    <row r="628" spans="1:2" x14ac:dyDescent="0.25">
      <c r="A628" s="3" t="s">
        <v>566</v>
      </c>
      <c r="B628" s="3" t="s">
        <v>600</v>
      </c>
    </row>
    <row r="629" spans="1:2" x14ac:dyDescent="0.25">
      <c r="A629" s="3" t="s">
        <v>566</v>
      </c>
      <c r="B629" s="3" t="s">
        <v>571</v>
      </c>
    </row>
    <row r="630" spans="1:2" x14ac:dyDescent="0.25">
      <c r="A630" s="3" t="s">
        <v>566</v>
      </c>
      <c r="B630" s="3" t="s">
        <v>601</v>
      </c>
    </row>
    <row r="631" spans="1:2" x14ac:dyDescent="0.25">
      <c r="A631" s="3" t="s">
        <v>566</v>
      </c>
      <c r="B631" s="3" t="s">
        <v>604</v>
      </c>
    </row>
    <row r="632" spans="1:2" x14ac:dyDescent="0.25">
      <c r="A632" s="3" t="s">
        <v>566</v>
      </c>
      <c r="B632" s="3" t="s">
        <v>602</v>
      </c>
    </row>
    <row r="633" spans="1:2" x14ac:dyDescent="0.25">
      <c r="A633" s="3" t="s">
        <v>566</v>
      </c>
      <c r="B633" s="3" t="s">
        <v>603</v>
      </c>
    </row>
    <row r="634" spans="1:2" x14ac:dyDescent="0.25">
      <c r="A634" s="3" t="s">
        <v>606</v>
      </c>
      <c r="B634" s="3" t="s">
        <v>654</v>
      </c>
    </row>
    <row r="635" spans="1:2" x14ac:dyDescent="0.25">
      <c r="A635" s="3" t="s">
        <v>606</v>
      </c>
      <c r="B635" s="3" t="s">
        <v>608</v>
      </c>
    </row>
    <row r="636" spans="1:2" x14ac:dyDescent="0.25">
      <c r="A636" s="3" t="s">
        <v>606</v>
      </c>
      <c r="B636" s="3" t="s">
        <v>609</v>
      </c>
    </row>
    <row r="637" spans="1:2" x14ac:dyDescent="0.25">
      <c r="A637" s="3" t="s">
        <v>606</v>
      </c>
      <c r="B637" s="3" t="s">
        <v>610</v>
      </c>
    </row>
    <row r="638" spans="1:2" x14ac:dyDescent="0.25">
      <c r="A638" s="3" t="s">
        <v>606</v>
      </c>
      <c r="B638" s="3" t="s">
        <v>611</v>
      </c>
    </row>
    <row r="639" spans="1:2" x14ac:dyDescent="0.25">
      <c r="A639" s="3" t="s">
        <v>606</v>
      </c>
      <c r="B639" s="3" t="s">
        <v>612</v>
      </c>
    </row>
    <row r="640" spans="1:2" x14ac:dyDescent="0.25">
      <c r="A640" s="3" t="s">
        <v>606</v>
      </c>
      <c r="B640" s="3" t="s">
        <v>613</v>
      </c>
    </row>
    <row r="641" spans="1:2" x14ac:dyDescent="0.25">
      <c r="A641" s="3" t="s">
        <v>606</v>
      </c>
      <c r="B641" s="3" t="s">
        <v>614</v>
      </c>
    </row>
    <row r="642" spans="1:2" x14ac:dyDescent="0.25">
      <c r="A642" s="3" t="s">
        <v>606</v>
      </c>
      <c r="B642" s="3" t="s">
        <v>992</v>
      </c>
    </row>
    <row r="643" spans="1:2" x14ac:dyDescent="0.25">
      <c r="A643" s="3" t="s">
        <v>606</v>
      </c>
      <c r="B643" s="3" t="s">
        <v>615</v>
      </c>
    </row>
    <row r="644" spans="1:2" x14ac:dyDescent="0.25">
      <c r="A644" s="3" t="s">
        <v>606</v>
      </c>
      <c r="B644" s="3" t="s">
        <v>616</v>
      </c>
    </row>
    <row r="645" spans="1:2" x14ac:dyDescent="0.25">
      <c r="A645" s="3" t="s">
        <v>606</v>
      </c>
      <c r="B645" s="3" t="s">
        <v>617</v>
      </c>
    </row>
    <row r="646" spans="1:2" x14ac:dyDescent="0.25">
      <c r="A646" s="3" t="s">
        <v>606</v>
      </c>
      <c r="B646" s="3" t="s">
        <v>618</v>
      </c>
    </row>
    <row r="647" spans="1:2" x14ac:dyDescent="0.25">
      <c r="A647" s="3" t="s">
        <v>606</v>
      </c>
      <c r="B647" s="3" t="s">
        <v>619</v>
      </c>
    </row>
    <row r="648" spans="1:2" x14ac:dyDescent="0.25">
      <c r="A648" s="3" t="s">
        <v>606</v>
      </c>
      <c r="B648" s="3" t="s">
        <v>620</v>
      </c>
    </row>
    <row r="649" spans="1:2" x14ac:dyDescent="0.25">
      <c r="A649" s="3" t="s">
        <v>606</v>
      </c>
      <c r="B649" s="3" t="s">
        <v>605</v>
      </c>
    </row>
    <row r="650" spans="1:2" x14ac:dyDescent="0.25">
      <c r="A650" s="3" t="s">
        <v>606</v>
      </c>
      <c r="B650" s="3" t="s">
        <v>621</v>
      </c>
    </row>
    <row r="651" spans="1:2" x14ac:dyDescent="0.25">
      <c r="A651" s="3" t="s">
        <v>606</v>
      </c>
      <c r="B651" s="3" t="s">
        <v>622</v>
      </c>
    </row>
    <row r="652" spans="1:2" x14ac:dyDescent="0.25">
      <c r="A652" s="3" t="s">
        <v>606</v>
      </c>
      <c r="B652" s="3" t="s">
        <v>623</v>
      </c>
    </row>
    <row r="653" spans="1:2" x14ac:dyDescent="0.25">
      <c r="A653" s="3" t="s">
        <v>606</v>
      </c>
      <c r="B653" s="3" t="s">
        <v>624</v>
      </c>
    </row>
    <row r="654" spans="1:2" x14ac:dyDescent="0.25">
      <c r="A654" s="3" t="s">
        <v>606</v>
      </c>
      <c r="B654" s="3" t="s">
        <v>625</v>
      </c>
    </row>
    <row r="655" spans="1:2" x14ac:dyDescent="0.25">
      <c r="A655" s="3" t="s">
        <v>606</v>
      </c>
      <c r="B655" s="3" t="s">
        <v>626</v>
      </c>
    </row>
    <row r="656" spans="1:2" x14ac:dyDescent="0.25">
      <c r="A656" s="3" t="s">
        <v>606</v>
      </c>
      <c r="B656" s="3" t="s">
        <v>627</v>
      </c>
    </row>
    <row r="657" spans="1:2" x14ac:dyDescent="0.25">
      <c r="A657" s="3" t="s">
        <v>606</v>
      </c>
      <c r="B657" s="3" t="s">
        <v>628</v>
      </c>
    </row>
    <row r="658" spans="1:2" x14ac:dyDescent="0.25">
      <c r="A658" s="3" t="s">
        <v>606</v>
      </c>
      <c r="B658" s="3" t="s">
        <v>629</v>
      </c>
    </row>
    <row r="659" spans="1:2" x14ac:dyDescent="0.25">
      <c r="A659" s="3" t="s">
        <v>606</v>
      </c>
      <c r="B659" s="3" t="s">
        <v>630</v>
      </c>
    </row>
    <row r="660" spans="1:2" x14ac:dyDescent="0.25">
      <c r="A660" s="3" t="s">
        <v>606</v>
      </c>
      <c r="B660" s="3" t="s">
        <v>631</v>
      </c>
    </row>
    <row r="661" spans="1:2" x14ac:dyDescent="0.25">
      <c r="A661" s="3" t="s">
        <v>606</v>
      </c>
      <c r="B661" s="3" t="s">
        <v>632</v>
      </c>
    </row>
    <row r="662" spans="1:2" x14ac:dyDescent="0.25">
      <c r="A662" s="3" t="s">
        <v>606</v>
      </c>
      <c r="B662" s="3" t="s">
        <v>633</v>
      </c>
    </row>
    <row r="663" spans="1:2" x14ac:dyDescent="0.25">
      <c r="A663" s="3" t="s">
        <v>606</v>
      </c>
      <c r="B663" s="3" t="s">
        <v>634</v>
      </c>
    </row>
    <row r="664" spans="1:2" x14ac:dyDescent="0.25">
      <c r="A664" s="3" t="s">
        <v>606</v>
      </c>
      <c r="B664" s="3" t="s">
        <v>635</v>
      </c>
    </row>
    <row r="665" spans="1:2" x14ac:dyDescent="0.25">
      <c r="A665" s="3" t="s">
        <v>606</v>
      </c>
      <c r="B665" s="3" t="s">
        <v>636</v>
      </c>
    </row>
    <row r="666" spans="1:2" x14ac:dyDescent="0.25">
      <c r="A666" s="3" t="s">
        <v>606</v>
      </c>
      <c r="B666" s="3" t="s">
        <v>637</v>
      </c>
    </row>
    <row r="667" spans="1:2" x14ac:dyDescent="0.25">
      <c r="A667" s="3" t="s">
        <v>606</v>
      </c>
      <c r="B667" s="3" t="s">
        <v>638</v>
      </c>
    </row>
    <row r="668" spans="1:2" x14ac:dyDescent="0.25">
      <c r="A668" s="3" t="s">
        <v>606</v>
      </c>
      <c r="B668" s="3" t="s">
        <v>639</v>
      </c>
    </row>
    <row r="669" spans="1:2" x14ac:dyDescent="0.25">
      <c r="A669" s="3" t="s">
        <v>606</v>
      </c>
      <c r="B669" s="3" t="s">
        <v>640</v>
      </c>
    </row>
    <row r="670" spans="1:2" x14ac:dyDescent="0.25">
      <c r="A670" s="3" t="s">
        <v>606</v>
      </c>
      <c r="B670" s="3" t="s">
        <v>641</v>
      </c>
    </row>
    <row r="671" spans="1:2" x14ac:dyDescent="0.25">
      <c r="A671" s="3" t="s">
        <v>606</v>
      </c>
      <c r="B671" s="3" t="s">
        <v>642</v>
      </c>
    </row>
    <row r="672" spans="1:2" x14ac:dyDescent="0.25">
      <c r="A672" s="3" t="s">
        <v>606</v>
      </c>
      <c r="B672" s="3" t="s">
        <v>643</v>
      </c>
    </row>
    <row r="673" spans="1:2" x14ac:dyDescent="0.25">
      <c r="A673" s="3" t="s">
        <v>606</v>
      </c>
      <c r="B673" s="3" t="s">
        <v>644</v>
      </c>
    </row>
    <row r="674" spans="1:2" x14ac:dyDescent="0.25">
      <c r="A674" s="3" t="s">
        <v>606</v>
      </c>
      <c r="B674" s="3" t="s">
        <v>645</v>
      </c>
    </row>
    <row r="675" spans="1:2" x14ac:dyDescent="0.25">
      <c r="A675" s="3" t="s">
        <v>606</v>
      </c>
      <c r="B675" s="3" t="s">
        <v>646</v>
      </c>
    </row>
    <row r="676" spans="1:2" x14ac:dyDescent="0.25">
      <c r="A676" s="3" t="s">
        <v>606</v>
      </c>
      <c r="B676" s="3" t="s">
        <v>647</v>
      </c>
    </row>
    <row r="677" spans="1:2" x14ac:dyDescent="0.25">
      <c r="A677" s="3" t="s">
        <v>606</v>
      </c>
      <c r="B677" s="3" t="s">
        <v>648</v>
      </c>
    </row>
    <row r="678" spans="1:2" x14ac:dyDescent="0.25">
      <c r="A678" s="3" t="s">
        <v>606</v>
      </c>
      <c r="B678" s="3" t="s">
        <v>649</v>
      </c>
    </row>
    <row r="679" spans="1:2" x14ac:dyDescent="0.25">
      <c r="A679" s="3" t="s">
        <v>606</v>
      </c>
      <c r="B679" s="3" t="s">
        <v>650</v>
      </c>
    </row>
    <row r="680" spans="1:2" x14ac:dyDescent="0.25">
      <c r="A680" s="3" t="s">
        <v>606</v>
      </c>
      <c r="B680" s="3" t="s">
        <v>651</v>
      </c>
    </row>
    <row r="681" spans="1:2" x14ac:dyDescent="0.25">
      <c r="A681" s="3" t="s">
        <v>606</v>
      </c>
      <c r="B681" s="3" t="s">
        <v>607</v>
      </c>
    </row>
    <row r="682" spans="1:2" x14ac:dyDescent="0.25">
      <c r="A682" s="3" t="s">
        <v>606</v>
      </c>
      <c r="B682" s="3" t="s">
        <v>320</v>
      </c>
    </row>
    <row r="683" spans="1:2" x14ac:dyDescent="0.25">
      <c r="A683" s="3" t="s">
        <v>606</v>
      </c>
      <c r="B683" s="3" t="s">
        <v>321</v>
      </c>
    </row>
    <row r="684" spans="1:2" x14ac:dyDescent="0.25">
      <c r="A684" s="3" t="s">
        <v>606</v>
      </c>
      <c r="B684" s="3" t="s">
        <v>652</v>
      </c>
    </row>
    <row r="685" spans="1:2" x14ac:dyDescent="0.25">
      <c r="A685" s="3" t="s">
        <v>606</v>
      </c>
      <c r="B685" s="3" t="s">
        <v>653</v>
      </c>
    </row>
    <row r="686" spans="1:2" x14ac:dyDescent="0.25">
      <c r="A686" s="3" t="s">
        <v>606</v>
      </c>
      <c r="B686" s="3" t="s">
        <v>655</v>
      </c>
    </row>
    <row r="687" spans="1:2" x14ac:dyDescent="0.25">
      <c r="A687" s="3" t="s">
        <v>606</v>
      </c>
      <c r="B687" s="3" t="s">
        <v>656</v>
      </c>
    </row>
    <row r="688" spans="1:2" x14ac:dyDescent="0.25">
      <c r="A688" s="3" t="s">
        <v>606</v>
      </c>
      <c r="B688" s="3" t="s">
        <v>657</v>
      </c>
    </row>
    <row r="689" spans="1:2" x14ac:dyDescent="0.25">
      <c r="A689" s="3" t="s">
        <v>606</v>
      </c>
      <c r="B689" s="3" t="s">
        <v>658</v>
      </c>
    </row>
    <row r="690" spans="1:2" x14ac:dyDescent="0.25">
      <c r="A690" s="3" t="s">
        <v>606</v>
      </c>
      <c r="B690" s="3" t="s">
        <v>659</v>
      </c>
    </row>
    <row r="691" spans="1:2" x14ac:dyDescent="0.25">
      <c r="A691" s="3" t="s">
        <v>606</v>
      </c>
      <c r="B691" s="3" t="s">
        <v>660</v>
      </c>
    </row>
    <row r="692" spans="1:2" x14ac:dyDescent="0.25">
      <c r="A692" s="3" t="s">
        <v>606</v>
      </c>
      <c r="B692" s="3" t="s">
        <v>661</v>
      </c>
    </row>
    <row r="693" spans="1:2" x14ac:dyDescent="0.25">
      <c r="A693" s="3" t="s">
        <v>663</v>
      </c>
      <c r="B693" s="3" t="s">
        <v>662</v>
      </c>
    </row>
    <row r="694" spans="1:2" x14ac:dyDescent="0.25">
      <c r="A694" s="3" t="s">
        <v>663</v>
      </c>
      <c r="B694" s="3" t="s">
        <v>666</v>
      </c>
    </row>
    <row r="695" spans="1:2" x14ac:dyDescent="0.25">
      <c r="A695" s="3" t="s">
        <v>663</v>
      </c>
      <c r="B695" s="3" t="s">
        <v>664</v>
      </c>
    </row>
    <row r="696" spans="1:2" x14ac:dyDescent="0.25">
      <c r="A696" s="3" t="s">
        <v>663</v>
      </c>
      <c r="B696" s="3" t="s">
        <v>665</v>
      </c>
    </row>
    <row r="697" spans="1:2" x14ac:dyDescent="0.25">
      <c r="A697" s="3" t="s">
        <v>663</v>
      </c>
      <c r="B697" s="3" t="s">
        <v>667</v>
      </c>
    </row>
    <row r="698" spans="1:2" x14ac:dyDescent="0.25">
      <c r="A698" s="3" t="s">
        <v>669</v>
      </c>
      <c r="B698" s="3" t="s">
        <v>670</v>
      </c>
    </row>
    <row r="699" spans="1:2" x14ac:dyDescent="0.25">
      <c r="A699" s="3" t="s">
        <v>669</v>
      </c>
      <c r="B699" s="3" t="s">
        <v>671</v>
      </c>
    </row>
    <row r="700" spans="1:2" x14ac:dyDescent="0.25">
      <c r="A700" s="3" t="s">
        <v>669</v>
      </c>
      <c r="B700" s="3" t="s">
        <v>672</v>
      </c>
    </row>
    <row r="701" spans="1:2" x14ac:dyDescent="0.25">
      <c r="A701" s="3" t="s">
        <v>669</v>
      </c>
      <c r="B701" s="3" t="s">
        <v>673</v>
      </c>
    </row>
    <row r="702" spans="1:2" x14ac:dyDescent="0.25">
      <c r="A702" s="3" t="s">
        <v>669</v>
      </c>
      <c r="B702" s="3" t="s">
        <v>676</v>
      </c>
    </row>
    <row r="703" spans="1:2" x14ac:dyDescent="0.25">
      <c r="A703" s="3" t="s">
        <v>669</v>
      </c>
      <c r="B703" s="3" t="s">
        <v>677</v>
      </c>
    </row>
    <row r="704" spans="1:2" x14ac:dyDescent="0.25">
      <c r="A704" s="3" t="s">
        <v>669</v>
      </c>
      <c r="B704" s="3" t="s">
        <v>678</v>
      </c>
    </row>
    <row r="705" spans="1:2" x14ac:dyDescent="0.25">
      <c r="A705" s="3" t="s">
        <v>669</v>
      </c>
      <c r="B705" s="3" t="s">
        <v>681</v>
      </c>
    </row>
    <row r="706" spans="1:2" x14ac:dyDescent="0.25">
      <c r="A706" s="3" t="s">
        <v>669</v>
      </c>
      <c r="B706" s="3" t="s">
        <v>679</v>
      </c>
    </row>
    <row r="707" spans="1:2" x14ac:dyDescent="0.25">
      <c r="A707" s="3" t="s">
        <v>669</v>
      </c>
      <c r="B707" s="3" t="s">
        <v>680</v>
      </c>
    </row>
    <row r="708" spans="1:2" x14ac:dyDescent="0.25">
      <c r="A708" s="3" t="s">
        <v>669</v>
      </c>
      <c r="B708" s="3" t="s">
        <v>690</v>
      </c>
    </row>
    <row r="709" spans="1:2" x14ac:dyDescent="0.25">
      <c r="A709" s="3" t="s">
        <v>669</v>
      </c>
      <c r="B709" s="3" t="s">
        <v>682</v>
      </c>
    </row>
    <row r="710" spans="1:2" x14ac:dyDescent="0.25">
      <c r="A710" s="3" t="s">
        <v>669</v>
      </c>
      <c r="B710" s="3" t="s">
        <v>683</v>
      </c>
    </row>
    <row r="711" spans="1:2" x14ac:dyDescent="0.25">
      <c r="A711" s="3" t="s">
        <v>669</v>
      </c>
      <c r="B711" s="3" t="s">
        <v>688</v>
      </c>
    </row>
    <row r="712" spans="1:2" x14ac:dyDescent="0.25">
      <c r="A712" s="3" t="s">
        <v>669</v>
      </c>
      <c r="B712" s="3" t="s">
        <v>687</v>
      </c>
    </row>
    <row r="713" spans="1:2" x14ac:dyDescent="0.25">
      <c r="A713" s="3" t="s">
        <v>669</v>
      </c>
      <c r="B713" s="3" t="s">
        <v>684</v>
      </c>
    </row>
    <row r="714" spans="1:2" x14ac:dyDescent="0.25">
      <c r="A714" s="3" t="s">
        <v>669</v>
      </c>
      <c r="B714" s="3" t="s">
        <v>685</v>
      </c>
    </row>
    <row r="715" spans="1:2" x14ac:dyDescent="0.25">
      <c r="A715" s="3" t="s">
        <v>669</v>
      </c>
      <c r="B715" s="3" t="s">
        <v>686</v>
      </c>
    </row>
    <row r="716" spans="1:2" x14ac:dyDescent="0.25">
      <c r="A716" s="3" t="s">
        <v>669</v>
      </c>
      <c r="B716" s="3" t="s">
        <v>689</v>
      </c>
    </row>
    <row r="717" spans="1:2" x14ac:dyDescent="0.25">
      <c r="A717" s="3" t="s">
        <v>669</v>
      </c>
      <c r="B717" s="3" t="s">
        <v>691</v>
      </c>
    </row>
    <row r="718" spans="1:2" x14ac:dyDescent="0.25">
      <c r="A718" s="3" t="s">
        <v>669</v>
      </c>
      <c r="B718" s="3" t="s">
        <v>692</v>
      </c>
    </row>
    <row r="719" spans="1:2" x14ac:dyDescent="0.25">
      <c r="A719" s="3" t="s">
        <v>669</v>
      </c>
      <c r="B719" s="3" t="s">
        <v>694</v>
      </c>
    </row>
    <row r="720" spans="1:2" x14ac:dyDescent="0.25">
      <c r="A720" s="3" t="s">
        <v>669</v>
      </c>
      <c r="B720" s="3" t="s">
        <v>695</v>
      </c>
    </row>
    <row r="721" spans="1:2" x14ac:dyDescent="0.25">
      <c r="A721" s="3" t="s">
        <v>669</v>
      </c>
      <c r="B721" s="3" t="s">
        <v>696</v>
      </c>
    </row>
    <row r="722" spans="1:2" x14ac:dyDescent="0.25">
      <c r="A722" s="3" t="s">
        <v>669</v>
      </c>
      <c r="B722" s="3" t="s">
        <v>697</v>
      </c>
    </row>
    <row r="723" spans="1:2" x14ac:dyDescent="0.25">
      <c r="A723" s="3" t="s">
        <v>669</v>
      </c>
      <c r="B723" s="3" t="s">
        <v>698</v>
      </c>
    </row>
    <row r="724" spans="1:2" x14ac:dyDescent="0.25">
      <c r="A724" s="3" t="s">
        <v>669</v>
      </c>
      <c r="B724" s="3" t="s">
        <v>699</v>
      </c>
    </row>
    <row r="725" spans="1:2" x14ac:dyDescent="0.25">
      <c r="A725" s="3" t="s">
        <v>669</v>
      </c>
      <c r="B725" s="3" t="s">
        <v>700</v>
      </c>
    </row>
    <row r="726" spans="1:2" x14ac:dyDescent="0.25">
      <c r="A726" s="3" t="s">
        <v>669</v>
      </c>
      <c r="B726" s="3" t="s">
        <v>702</v>
      </c>
    </row>
    <row r="727" spans="1:2" x14ac:dyDescent="0.25">
      <c r="A727" s="3" t="s">
        <v>669</v>
      </c>
      <c r="B727" s="3" t="s">
        <v>701</v>
      </c>
    </row>
    <row r="728" spans="1:2" x14ac:dyDescent="0.25">
      <c r="A728" s="3" t="s">
        <v>669</v>
      </c>
      <c r="B728" s="3" t="s">
        <v>704</v>
      </c>
    </row>
    <row r="729" spans="1:2" x14ac:dyDescent="0.25">
      <c r="A729" s="3" t="s">
        <v>669</v>
      </c>
      <c r="B729" s="3" t="s">
        <v>703</v>
      </c>
    </row>
    <row r="730" spans="1:2" x14ac:dyDescent="0.25">
      <c r="A730" s="3" t="s">
        <v>669</v>
      </c>
      <c r="B730" s="3" t="s">
        <v>705</v>
      </c>
    </row>
    <row r="731" spans="1:2" x14ac:dyDescent="0.25">
      <c r="A731" s="3" t="s">
        <v>669</v>
      </c>
      <c r="B731" s="3" t="s">
        <v>706</v>
      </c>
    </row>
    <row r="732" spans="1:2" x14ac:dyDescent="0.25">
      <c r="A732" s="3" t="s">
        <v>669</v>
      </c>
      <c r="B732" s="3" t="s">
        <v>707</v>
      </c>
    </row>
    <row r="733" spans="1:2" x14ac:dyDescent="0.25">
      <c r="A733" s="3" t="s">
        <v>669</v>
      </c>
      <c r="B733" s="3" t="s">
        <v>709</v>
      </c>
    </row>
    <row r="734" spans="1:2" x14ac:dyDescent="0.25">
      <c r="A734" s="3" t="s">
        <v>669</v>
      </c>
      <c r="B734" s="3" t="s">
        <v>708</v>
      </c>
    </row>
    <row r="735" spans="1:2" x14ac:dyDescent="0.25">
      <c r="A735" s="3" t="s">
        <v>669</v>
      </c>
      <c r="B735" s="3" t="s">
        <v>710</v>
      </c>
    </row>
    <row r="736" spans="1:2" x14ac:dyDescent="0.25">
      <c r="A736" s="3" t="s">
        <v>669</v>
      </c>
      <c r="B736" s="3" t="s">
        <v>668</v>
      </c>
    </row>
    <row r="737" spans="1:2" x14ac:dyDescent="0.25">
      <c r="A737" s="3" t="s">
        <v>669</v>
      </c>
      <c r="B737" s="3" t="s">
        <v>675</v>
      </c>
    </row>
    <row r="738" spans="1:2" x14ac:dyDescent="0.25">
      <c r="A738" s="3" t="s">
        <v>669</v>
      </c>
      <c r="B738" s="3" t="s">
        <v>674</v>
      </c>
    </row>
    <row r="739" spans="1:2" x14ac:dyDescent="0.25">
      <c r="A739" s="3" t="s">
        <v>669</v>
      </c>
      <c r="B739" s="3" t="s">
        <v>711</v>
      </c>
    </row>
    <row r="740" spans="1:2" x14ac:dyDescent="0.25">
      <c r="A740" s="3" t="s">
        <v>669</v>
      </c>
      <c r="B740" s="3" t="s">
        <v>693</v>
      </c>
    </row>
    <row r="741" spans="1:2" x14ac:dyDescent="0.25">
      <c r="A741" s="3" t="s">
        <v>713</v>
      </c>
      <c r="B741" s="3" t="s">
        <v>712</v>
      </c>
    </row>
    <row r="742" spans="1:2" x14ac:dyDescent="0.25">
      <c r="A742" s="3" t="s">
        <v>713</v>
      </c>
      <c r="B742" s="3" t="s">
        <v>714</v>
      </c>
    </row>
    <row r="743" spans="1:2" x14ac:dyDescent="0.25">
      <c r="A743" s="3" t="s">
        <v>713</v>
      </c>
      <c r="B743" s="3" t="s">
        <v>715</v>
      </c>
    </row>
    <row r="744" spans="1:2" x14ac:dyDescent="0.25">
      <c r="A744" s="3" t="s">
        <v>713</v>
      </c>
      <c r="B744" s="3" t="s">
        <v>717</v>
      </c>
    </row>
    <row r="745" spans="1:2" x14ac:dyDescent="0.25">
      <c r="A745" s="3" t="s">
        <v>713</v>
      </c>
      <c r="B745" s="3" t="s">
        <v>719</v>
      </c>
    </row>
    <row r="746" spans="1:2" x14ac:dyDescent="0.25">
      <c r="A746" s="3" t="s">
        <v>713</v>
      </c>
      <c r="B746" s="3" t="s">
        <v>718</v>
      </c>
    </row>
    <row r="747" spans="1:2" x14ac:dyDescent="0.25">
      <c r="A747" s="3" t="s">
        <v>713</v>
      </c>
      <c r="B747" s="3" t="s">
        <v>721</v>
      </c>
    </row>
    <row r="748" spans="1:2" x14ac:dyDescent="0.25">
      <c r="A748" s="3" t="s">
        <v>713</v>
      </c>
      <c r="B748" s="3" t="s">
        <v>722</v>
      </c>
    </row>
    <row r="749" spans="1:2" x14ac:dyDescent="0.25">
      <c r="A749" s="3" t="s">
        <v>713</v>
      </c>
      <c r="B749" s="3" t="s">
        <v>720</v>
      </c>
    </row>
    <row r="750" spans="1:2" x14ac:dyDescent="0.25">
      <c r="A750" s="3" t="s">
        <v>713</v>
      </c>
      <c r="B750" s="3" t="s">
        <v>716</v>
      </c>
    </row>
    <row r="751" spans="1:2" x14ac:dyDescent="0.25">
      <c r="A751" s="3" t="s">
        <v>713</v>
      </c>
      <c r="B751" s="3" t="s">
        <v>723</v>
      </c>
    </row>
    <row r="752" spans="1:2" x14ac:dyDescent="0.25">
      <c r="A752" s="3" t="s">
        <v>713</v>
      </c>
      <c r="B752" s="3" t="s">
        <v>724</v>
      </c>
    </row>
    <row r="753" spans="1:2" x14ac:dyDescent="0.25">
      <c r="A753" s="3" t="s">
        <v>713</v>
      </c>
      <c r="B753" s="3" t="s">
        <v>725</v>
      </c>
    </row>
    <row r="754" spans="1:2" x14ac:dyDescent="0.25">
      <c r="A754" s="3" t="s">
        <v>713</v>
      </c>
      <c r="B754" s="3" t="s">
        <v>726</v>
      </c>
    </row>
    <row r="755" spans="1:2" x14ac:dyDescent="0.25">
      <c r="A755" s="3" t="s">
        <v>728</v>
      </c>
      <c r="B755" s="3" t="s">
        <v>727</v>
      </c>
    </row>
    <row r="756" spans="1:2" x14ac:dyDescent="0.25">
      <c r="A756" s="3" t="s">
        <v>728</v>
      </c>
      <c r="B756" s="3" t="s">
        <v>729</v>
      </c>
    </row>
    <row r="757" spans="1:2" x14ac:dyDescent="0.25">
      <c r="A757" s="3" t="s">
        <v>728</v>
      </c>
      <c r="B757" s="3" t="s">
        <v>730</v>
      </c>
    </row>
    <row r="758" spans="1:2" x14ac:dyDescent="0.25">
      <c r="A758" s="3" t="s">
        <v>728</v>
      </c>
      <c r="B758" s="3" t="s">
        <v>731</v>
      </c>
    </row>
    <row r="759" spans="1:2" x14ac:dyDescent="0.25">
      <c r="A759" s="3" t="s">
        <v>728</v>
      </c>
      <c r="B759" s="3" t="s">
        <v>732</v>
      </c>
    </row>
    <row r="760" spans="1:2" x14ac:dyDescent="0.25">
      <c r="A760" s="3" t="s">
        <v>728</v>
      </c>
      <c r="B760" s="3" t="s">
        <v>987</v>
      </c>
    </row>
    <row r="761" spans="1:2" x14ac:dyDescent="0.25">
      <c r="A761" s="3" t="s">
        <v>728</v>
      </c>
      <c r="B761" s="3" t="s">
        <v>990</v>
      </c>
    </row>
    <row r="762" spans="1:2" x14ac:dyDescent="0.25">
      <c r="A762" s="3" t="s">
        <v>728</v>
      </c>
      <c r="B762" s="3" t="s">
        <v>733</v>
      </c>
    </row>
    <row r="763" spans="1:2" x14ac:dyDescent="0.25">
      <c r="A763" s="3" t="s">
        <v>728</v>
      </c>
      <c r="B763" s="3" t="s">
        <v>734</v>
      </c>
    </row>
    <row r="764" spans="1:2" x14ac:dyDescent="0.25">
      <c r="A764" s="3" t="s">
        <v>728</v>
      </c>
      <c r="B764" s="3" t="s">
        <v>735</v>
      </c>
    </row>
    <row r="765" spans="1:2" x14ac:dyDescent="0.25">
      <c r="A765" s="3" t="s">
        <v>728</v>
      </c>
      <c r="B765" s="3" t="s">
        <v>989</v>
      </c>
    </row>
    <row r="766" spans="1:2" x14ac:dyDescent="0.25">
      <c r="A766" s="3" t="s">
        <v>728</v>
      </c>
      <c r="B766" s="3" t="s">
        <v>736</v>
      </c>
    </row>
    <row r="767" spans="1:2" x14ac:dyDescent="0.25">
      <c r="A767" s="3" t="s">
        <v>728</v>
      </c>
      <c r="B767" s="3" t="s">
        <v>737</v>
      </c>
    </row>
    <row r="768" spans="1:2" x14ac:dyDescent="0.25">
      <c r="A768" s="3" t="s">
        <v>728</v>
      </c>
      <c r="B768" s="3" t="s">
        <v>738</v>
      </c>
    </row>
    <row r="769" spans="1:2" x14ac:dyDescent="0.25">
      <c r="A769" s="3" t="s">
        <v>728</v>
      </c>
      <c r="B769" s="3" t="s">
        <v>988</v>
      </c>
    </row>
    <row r="770" spans="1:2" x14ac:dyDescent="0.25">
      <c r="A770" s="3" t="s">
        <v>728</v>
      </c>
      <c r="B770" s="3" t="s">
        <v>739</v>
      </c>
    </row>
    <row r="771" spans="1:2" x14ac:dyDescent="0.25">
      <c r="A771" s="3" t="s">
        <v>728</v>
      </c>
      <c r="B771" s="3" t="s">
        <v>740</v>
      </c>
    </row>
    <row r="772" spans="1:2" x14ac:dyDescent="0.25">
      <c r="A772" s="3" t="s">
        <v>742</v>
      </c>
      <c r="B772" s="3" t="s">
        <v>744</v>
      </c>
    </row>
    <row r="773" spans="1:2" x14ac:dyDescent="0.25">
      <c r="A773" s="3" t="s">
        <v>742</v>
      </c>
      <c r="B773" s="3" t="s">
        <v>745</v>
      </c>
    </row>
    <row r="774" spans="1:2" x14ac:dyDescent="0.25">
      <c r="A774" s="3" t="s">
        <v>742</v>
      </c>
      <c r="B774" s="3" t="s">
        <v>966</v>
      </c>
    </row>
    <row r="775" spans="1:2" x14ac:dyDescent="0.25">
      <c r="A775" s="3" t="s">
        <v>742</v>
      </c>
      <c r="B775" s="3" t="s">
        <v>741</v>
      </c>
    </row>
    <row r="776" spans="1:2" x14ac:dyDescent="0.25">
      <c r="A776" s="3" t="s">
        <v>742</v>
      </c>
      <c r="B776" s="3" t="s">
        <v>743</v>
      </c>
    </row>
    <row r="777" spans="1:2" x14ac:dyDescent="0.25">
      <c r="A777" s="3" t="s">
        <v>742</v>
      </c>
      <c r="B777" s="3" t="s">
        <v>753</v>
      </c>
    </row>
    <row r="778" spans="1:2" x14ac:dyDescent="0.25">
      <c r="A778" s="3" t="s">
        <v>742</v>
      </c>
      <c r="B778" s="3" t="s">
        <v>746</v>
      </c>
    </row>
    <row r="779" spans="1:2" x14ac:dyDescent="0.25">
      <c r="A779" s="3" t="s">
        <v>742</v>
      </c>
      <c r="B779" s="3" t="s">
        <v>747</v>
      </c>
    </row>
    <row r="780" spans="1:2" x14ac:dyDescent="0.25">
      <c r="A780" s="3" t="s">
        <v>742</v>
      </c>
      <c r="B780" s="3" t="s">
        <v>982</v>
      </c>
    </row>
    <row r="781" spans="1:2" x14ac:dyDescent="0.25">
      <c r="A781" s="3" t="s">
        <v>742</v>
      </c>
      <c r="B781" s="3" t="s">
        <v>748</v>
      </c>
    </row>
    <row r="782" spans="1:2" x14ac:dyDescent="0.25">
      <c r="A782" s="3" t="s">
        <v>742</v>
      </c>
      <c r="B782" s="3" t="s">
        <v>749</v>
      </c>
    </row>
    <row r="783" spans="1:2" x14ac:dyDescent="0.25">
      <c r="A783" s="3" t="s">
        <v>742</v>
      </c>
      <c r="B783" s="3" t="s">
        <v>750</v>
      </c>
    </row>
    <row r="784" spans="1:2" x14ac:dyDescent="0.25">
      <c r="A784" s="3" t="s">
        <v>742</v>
      </c>
      <c r="B784" s="3" t="s">
        <v>751</v>
      </c>
    </row>
    <row r="785" spans="1:2" x14ac:dyDescent="0.25">
      <c r="A785" s="3" t="s">
        <v>742</v>
      </c>
      <c r="B785" s="3" t="s">
        <v>960</v>
      </c>
    </row>
    <row r="786" spans="1:2" x14ac:dyDescent="0.25">
      <c r="A786" s="3" t="s">
        <v>742</v>
      </c>
      <c r="B786" s="3" t="s">
        <v>981</v>
      </c>
    </row>
    <row r="787" spans="1:2" x14ac:dyDescent="0.25">
      <c r="A787" s="3" t="s">
        <v>742</v>
      </c>
      <c r="B787" s="3" t="s">
        <v>752</v>
      </c>
    </row>
    <row r="788" spans="1:2" x14ac:dyDescent="0.25">
      <c r="A788" s="3" t="s">
        <v>742</v>
      </c>
      <c r="B788" s="3" t="s">
        <v>755</v>
      </c>
    </row>
    <row r="789" spans="1:2" x14ac:dyDescent="0.25">
      <c r="A789" s="3" t="s">
        <v>742</v>
      </c>
      <c r="B789" s="3" t="s">
        <v>756</v>
      </c>
    </row>
    <row r="790" spans="1:2" x14ac:dyDescent="0.25">
      <c r="A790" s="3" t="s">
        <v>742</v>
      </c>
      <c r="B790" s="3" t="s">
        <v>754</v>
      </c>
    </row>
    <row r="791" spans="1:2" x14ac:dyDescent="0.25">
      <c r="A791" s="3" t="s">
        <v>742</v>
      </c>
      <c r="B791" s="3" t="s">
        <v>757</v>
      </c>
    </row>
    <row r="792" spans="1:2" x14ac:dyDescent="0.25">
      <c r="A792" s="3" t="s">
        <v>759</v>
      </c>
      <c r="B792" s="3" t="s">
        <v>758</v>
      </c>
    </row>
    <row r="793" spans="1:2" x14ac:dyDescent="0.25">
      <c r="A793" s="3" t="s">
        <v>761</v>
      </c>
      <c r="B793" s="3" t="s">
        <v>760</v>
      </c>
    </row>
    <row r="794" spans="1:2" x14ac:dyDescent="0.25">
      <c r="A794" s="3" t="s">
        <v>761</v>
      </c>
      <c r="B794" s="3" t="s">
        <v>776</v>
      </c>
    </row>
    <row r="795" spans="1:2" x14ac:dyDescent="0.25">
      <c r="A795" s="3" t="s">
        <v>761</v>
      </c>
      <c r="B795" s="3" t="s">
        <v>764</v>
      </c>
    </row>
    <row r="796" spans="1:2" x14ac:dyDescent="0.25">
      <c r="A796" s="3" t="s">
        <v>761</v>
      </c>
      <c r="B796" s="3" t="s">
        <v>765</v>
      </c>
    </row>
    <row r="797" spans="1:2" x14ac:dyDescent="0.25">
      <c r="A797" s="3" t="s">
        <v>761</v>
      </c>
      <c r="B797" s="3" t="s">
        <v>766</v>
      </c>
    </row>
    <row r="798" spans="1:2" x14ac:dyDescent="0.25">
      <c r="A798" s="3" t="s">
        <v>761</v>
      </c>
      <c r="B798" s="3" t="s">
        <v>767</v>
      </c>
    </row>
    <row r="799" spans="1:2" x14ac:dyDescent="0.25">
      <c r="A799" s="3" t="s">
        <v>761</v>
      </c>
      <c r="B799" s="3" t="s">
        <v>768</v>
      </c>
    </row>
    <row r="800" spans="1:2" x14ac:dyDescent="0.25">
      <c r="A800" s="3" t="s">
        <v>761</v>
      </c>
      <c r="B800" s="3" t="s">
        <v>763</v>
      </c>
    </row>
    <row r="801" spans="1:2" x14ac:dyDescent="0.25">
      <c r="A801" s="3" t="s">
        <v>761</v>
      </c>
      <c r="B801" s="3" t="s">
        <v>769</v>
      </c>
    </row>
    <row r="802" spans="1:2" x14ac:dyDescent="0.25">
      <c r="A802" s="3" t="s">
        <v>761</v>
      </c>
      <c r="B802" s="3" t="s">
        <v>770</v>
      </c>
    </row>
    <row r="803" spans="1:2" x14ac:dyDescent="0.25">
      <c r="A803" s="3" t="s">
        <v>761</v>
      </c>
      <c r="B803" s="3" t="s">
        <v>775</v>
      </c>
    </row>
    <row r="804" spans="1:2" x14ac:dyDescent="0.25">
      <c r="A804" s="3" t="s">
        <v>761</v>
      </c>
      <c r="B804" s="3" t="s">
        <v>762</v>
      </c>
    </row>
    <row r="805" spans="1:2" x14ac:dyDescent="0.25">
      <c r="A805" s="3" t="s">
        <v>761</v>
      </c>
      <c r="B805" s="3" t="s">
        <v>777</v>
      </c>
    </row>
    <row r="806" spans="1:2" x14ac:dyDescent="0.25">
      <c r="A806" s="3" t="s">
        <v>761</v>
      </c>
      <c r="B806" s="3" t="s">
        <v>778</v>
      </c>
    </row>
    <row r="807" spans="1:2" x14ac:dyDescent="0.25">
      <c r="A807" s="3" t="s">
        <v>761</v>
      </c>
      <c r="B807" s="3" t="s">
        <v>771</v>
      </c>
    </row>
    <row r="808" spans="1:2" x14ac:dyDescent="0.25">
      <c r="A808" s="3" t="s">
        <v>761</v>
      </c>
      <c r="B808" s="3" t="s">
        <v>772</v>
      </c>
    </row>
    <row r="809" spans="1:2" x14ac:dyDescent="0.25">
      <c r="A809" s="3" t="s">
        <v>761</v>
      </c>
      <c r="B809" s="3" t="s">
        <v>773</v>
      </c>
    </row>
    <row r="810" spans="1:2" x14ac:dyDescent="0.25">
      <c r="A810" s="3" t="s">
        <v>761</v>
      </c>
      <c r="B810" s="3" t="s">
        <v>774</v>
      </c>
    </row>
    <row r="811" spans="1:2" x14ac:dyDescent="0.25">
      <c r="A811" s="3" t="s">
        <v>761</v>
      </c>
      <c r="B811" s="3" t="s">
        <v>779</v>
      </c>
    </row>
    <row r="812" spans="1:2" x14ac:dyDescent="0.25">
      <c r="A812" s="3" t="s">
        <v>761</v>
      </c>
      <c r="B812" s="3" t="s">
        <v>780</v>
      </c>
    </row>
    <row r="813" spans="1:2" x14ac:dyDescent="0.25">
      <c r="A813" s="3" t="s">
        <v>782</v>
      </c>
      <c r="B813" s="3" t="s">
        <v>781</v>
      </c>
    </row>
    <row r="814" spans="1:2" x14ac:dyDescent="0.25">
      <c r="A814" s="3" t="s">
        <v>782</v>
      </c>
      <c r="B814" s="3" t="s">
        <v>783</v>
      </c>
    </row>
    <row r="815" spans="1:2" x14ac:dyDescent="0.25">
      <c r="A815" s="3" t="s">
        <v>782</v>
      </c>
      <c r="B815" s="3" t="s">
        <v>784</v>
      </c>
    </row>
    <row r="816" spans="1:2" x14ac:dyDescent="0.25">
      <c r="A816" s="3" t="s">
        <v>782</v>
      </c>
      <c r="B816" s="3" t="s">
        <v>785</v>
      </c>
    </row>
    <row r="817" spans="1:2" x14ac:dyDescent="0.25">
      <c r="A817" s="3" t="s">
        <v>787</v>
      </c>
      <c r="B817" s="3" t="s">
        <v>786</v>
      </c>
    </row>
    <row r="818" spans="1:2" x14ac:dyDescent="0.25">
      <c r="A818" s="3" t="s">
        <v>787</v>
      </c>
      <c r="B818" s="3" t="s">
        <v>788</v>
      </c>
    </row>
    <row r="819" spans="1:2" x14ac:dyDescent="0.25">
      <c r="A819" s="3" t="s">
        <v>787</v>
      </c>
      <c r="B819" s="3" t="s">
        <v>789</v>
      </c>
    </row>
    <row r="820" spans="1:2" x14ac:dyDescent="0.25">
      <c r="A820" s="3" t="s">
        <v>787</v>
      </c>
      <c r="B820" s="3" t="s">
        <v>790</v>
      </c>
    </row>
    <row r="821" spans="1:2" x14ac:dyDescent="0.25">
      <c r="A821" s="3" t="s">
        <v>787</v>
      </c>
      <c r="B821" s="3" t="s">
        <v>791</v>
      </c>
    </row>
    <row r="822" spans="1:2" x14ac:dyDescent="0.25">
      <c r="A822" s="3" t="s">
        <v>787</v>
      </c>
      <c r="B822" s="3" t="s">
        <v>792</v>
      </c>
    </row>
    <row r="823" spans="1:2" x14ac:dyDescent="0.25">
      <c r="A823" s="3" t="s">
        <v>787</v>
      </c>
      <c r="B823" s="3" t="s">
        <v>793</v>
      </c>
    </row>
    <row r="824" spans="1:2" x14ac:dyDescent="0.25">
      <c r="A824" s="3" t="s">
        <v>787</v>
      </c>
      <c r="B824" s="3" t="s">
        <v>797</v>
      </c>
    </row>
    <row r="825" spans="1:2" x14ac:dyDescent="0.25">
      <c r="A825" s="3" t="s">
        <v>787</v>
      </c>
      <c r="B825" s="3" t="s">
        <v>796</v>
      </c>
    </row>
    <row r="826" spans="1:2" x14ac:dyDescent="0.25">
      <c r="A826" s="3" t="s">
        <v>787</v>
      </c>
      <c r="B826" s="3" t="s">
        <v>794</v>
      </c>
    </row>
    <row r="827" spans="1:2" x14ac:dyDescent="0.25">
      <c r="A827" s="3" t="s">
        <v>787</v>
      </c>
      <c r="B827" s="3" t="s">
        <v>795</v>
      </c>
    </row>
    <row r="828" spans="1:2" x14ac:dyDescent="0.25">
      <c r="A828" s="3" t="s">
        <v>787</v>
      </c>
      <c r="B828" s="3" t="s">
        <v>798</v>
      </c>
    </row>
    <row r="829" spans="1:2" x14ac:dyDescent="0.25">
      <c r="A829" s="3" t="s">
        <v>787</v>
      </c>
      <c r="B829" s="3" t="s">
        <v>799</v>
      </c>
    </row>
    <row r="830" spans="1:2" x14ac:dyDescent="0.25">
      <c r="A830" s="3" t="s">
        <v>801</v>
      </c>
      <c r="B830" s="3" t="s">
        <v>800</v>
      </c>
    </row>
    <row r="831" spans="1:2" x14ac:dyDescent="0.25">
      <c r="A831" s="3" t="s">
        <v>801</v>
      </c>
      <c r="B831" s="3" t="s">
        <v>802</v>
      </c>
    </row>
    <row r="832" spans="1:2" x14ac:dyDescent="0.25">
      <c r="A832" s="3" t="s">
        <v>801</v>
      </c>
      <c r="B832" s="3" t="s">
        <v>803</v>
      </c>
    </row>
    <row r="833" spans="1:2" x14ac:dyDescent="0.25">
      <c r="A833" s="3" t="s">
        <v>801</v>
      </c>
      <c r="B833" s="3" t="s">
        <v>804</v>
      </c>
    </row>
    <row r="834" spans="1:2" x14ac:dyDescent="0.25">
      <c r="A834" s="3" t="s">
        <v>801</v>
      </c>
      <c r="B834" s="3" t="s">
        <v>806</v>
      </c>
    </row>
    <row r="835" spans="1:2" x14ac:dyDescent="0.25">
      <c r="A835" s="3" t="s">
        <v>801</v>
      </c>
      <c r="B835" s="3" t="s">
        <v>807</v>
      </c>
    </row>
    <row r="836" spans="1:2" x14ac:dyDescent="0.25">
      <c r="A836" s="3" t="s">
        <v>801</v>
      </c>
      <c r="B836" s="3" t="s">
        <v>808</v>
      </c>
    </row>
    <row r="837" spans="1:2" x14ac:dyDescent="0.25">
      <c r="A837" s="3" t="s">
        <v>801</v>
      </c>
      <c r="B837" s="3" t="s">
        <v>809</v>
      </c>
    </row>
    <row r="838" spans="1:2" x14ac:dyDescent="0.25">
      <c r="A838" s="3" t="s">
        <v>801</v>
      </c>
      <c r="B838" s="3" t="s">
        <v>810</v>
      </c>
    </row>
    <row r="839" spans="1:2" x14ac:dyDescent="0.25">
      <c r="A839" s="3" t="s">
        <v>801</v>
      </c>
      <c r="B839" s="3" t="s">
        <v>805</v>
      </c>
    </row>
    <row r="840" spans="1:2" x14ac:dyDescent="0.25">
      <c r="A840" s="3" t="s">
        <v>801</v>
      </c>
      <c r="B840" s="3" t="s">
        <v>827</v>
      </c>
    </row>
    <row r="841" spans="1:2" x14ac:dyDescent="0.25">
      <c r="A841" s="3" t="s">
        <v>801</v>
      </c>
      <c r="B841" s="3" t="s">
        <v>953</v>
      </c>
    </row>
    <row r="842" spans="1:2" x14ac:dyDescent="0.25">
      <c r="A842" s="3" t="s">
        <v>801</v>
      </c>
      <c r="B842" s="3" t="s">
        <v>813</v>
      </c>
    </row>
    <row r="843" spans="1:2" x14ac:dyDescent="0.25">
      <c r="A843" s="3" t="s">
        <v>801</v>
      </c>
      <c r="B843" s="3" t="s">
        <v>812</v>
      </c>
    </row>
    <row r="844" spans="1:2" x14ac:dyDescent="0.25">
      <c r="A844" s="3" t="s">
        <v>801</v>
      </c>
      <c r="B844" s="3" t="s">
        <v>814</v>
      </c>
    </row>
    <row r="845" spans="1:2" x14ac:dyDescent="0.25">
      <c r="A845" s="3" t="s">
        <v>801</v>
      </c>
      <c r="B845" s="3" t="s">
        <v>815</v>
      </c>
    </row>
    <row r="846" spans="1:2" x14ac:dyDescent="0.25">
      <c r="A846" s="3" t="s">
        <v>801</v>
      </c>
      <c r="B846" s="3" t="s">
        <v>816</v>
      </c>
    </row>
    <row r="847" spans="1:2" x14ac:dyDescent="0.25">
      <c r="A847" s="3" t="s">
        <v>801</v>
      </c>
      <c r="B847" s="3" t="s">
        <v>817</v>
      </c>
    </row>
    <row r="848" spans="1:2" x14ac:dyDescent="0.25">
      <c r="A848" s="3" t="s">
        <v>801</v>
      </c>
      <c r="B848" s="3" t="s">
        <v>819</v>
      </c>
    </row>
    <row r="849" spans="1:2" x14ac:dyDescent="0.25">
      <c r="A849" s="3" t="s">
        <v>801</v>
      </c>
      <c r="B849" s="3" t="s">
        <v>820</v>
      </c>
    </row>
    <row r="850" spans="1:2" x14ac:dyDescent="0.25">
      <c r="A850" s="3" t="s">
        <v>801</v>
      </c>
      <c r="B850" s="3" t="s">
        <v>821</v>
      </c>
    </row>
    <row r="851" spans="1:2" x14ac:dyDescent="0.25">
      <c r="A851" s="3" t="s">
        <v>801</v>
      </c>
      <c r="B851" s="3" t="s">
        <v>822</v>
      </c>
    </row>
    <row r="852" spans="1:2" x14ac:dyDescent="0.25">
      <c r="A852" s="3" t="s">
        <v>801</v>
      </c>
      <c r="B852" s="3" t="s">
        <v>1001</v>
      </c>
    </row>
    <row r="853" spans="1:2" x14ac:dyDescent="0.25">
      <c r="A853" s="3" t="s">
        <v>801</v>
      </c>
      <c r="B853" s="3" t="s">
        <v>823</v>
      </c>
    </row>
    <row r="854" spans="1:2" x14ac:dyDescent="0.25">
      <c r="A854" s="3" t="s">
        <v>801</v>
      </c>
      <c r="B854" s="3" t="s">
        <v>824</v>
      </c>
    </row>
    <row r="855" spans="1:2" x14ac:dyDescent="0.25">
      <c r="A855" s="3" t="s">
        <v>801</v>
      </c>
      <c r="B855" s="3" t="s">
        <v>825</v>
      </c>
    </row>
    <row r="856" spans="1:2" x14ac:dyDescent="0.25">
      <c r="A856" s="3" t="s">
        <v>801</v>
      </c>
      <c r="B856" s="3" t="s">
        <v>826</v>
      </c>
    </row>
    <row r="857" spans="1:2" x14ac:dyDescent="0.25">
      <c r="A857" s="3" t="s">
        <v>801</v>
      </c>
      <c r="B857" s="3" t="s">
        <v>831</v>
      </c>
    </row>
    <row r="858" spans="1:2" x14ac:dyDescent="0.25">
      <c r="A858" s="3" t="s">
        <v>801</v>
      </c>
      <c r="B858" s="3" t="s">
        <v>828</v>
      </c>
    </row>
    <row r="859" spans="1:2" x14ac:dyDescent="0.25">
      <c r="A859" s="3" t="s">
        <v>801</v>
      </c>
      <c r="B859" s="3" t="s">
        <v>829</v>
      </c>
    </row>
    <row r="860" spans="1:2" x14ac:dyDescent="0.25">
      <c r="A860" s="3" t="s">
        <v>801</v>
      </c>
      <c r="B860" s="3" t="s">
        <v>830</v>
      </c>
    </row>
    <row r="861" spans="1:2" x14ac:dyDescent="0.25">
      <c r="A861" s="3" t="s">
        <v>801</v>
      </c>
      <c r="B861" s="3" t="s">
        <v>811</v>
      </c>
    </row>
    <row r="862" spans="1:2" x14ac:dyDescent="0.25">
      <c r="A862" s="3" t="s">
        <v>801</v>
      </c>
      <c r="B862" s="3" t="s">
        <v>1021</v>
      </c>
    </row>
    <row r="863" spans="1:2" x14ac:dyDescent="0.25">
      <c r="A863" s="3" t="s">
        <v>801</v>
      </c>
      <c r="B863" s="3" t="s">
        <v>832</v>
      </c>
    </row>
    <row r="864" spans="1:2" x14ac:dyDescent="0.25">
      <c r="A864" s="3" t="s">
        <v>801</v>
      </c>
      <c r="B864" s="3" t="s">
        <v>983</v>
      </c>
    </row>
    <row r="865" spans="1:2" x14ac:dyDescent="0.25">
      <c r="A865" s="3" t="s">
        <v>801</v>
      </c>
      <c r="B865" s="3" t="s">
        <v>833</v>
      </c>
    </row>
    <row r="866" spans="1:2" x14ac:dyDescent="0.25">
      <c r="A866" s="3" t="s">
        <v>801</v>
      </c>
      <c r="B866" s="3" t="s">
        <v>950</v>
      </c>
    </row>
    <row r="867" spans="1:2" x14ac:dyDescent="0.25">
      <c r="A867" s="3" t="s">
        <v>801</v>
      </c>
      <c r="B867" s="3" t="s">
        <v>835</v>
      </c>
    </row>
    <row r="868" spans="1:2" x14ac:dyDescent="0.25">
      <c r="A868" s="3" t="s">
        <v>801</v>
      </c>
      <c r="B868" s="3" t="s">
        <v>836</v>
      </c>
    </row>
    <row r="869" spans="1:2" x14ac:dyDescent="0.25">
      <c r="A869" s="3" t="s">
        <v>801</v>
      </c>
      <c r="B869" s="3" t="s">
        <v>837</v>
      </c>
    </row>
    <row r="870" spans="1:2" x14ac:dyDescent="0.25">
      <c r="A870" s="3" t="s">
        <v>801</v>
      </c>
      <c r="B870" s="3" t="s">
        <v>839</v>
      </c>
    </row>
    <row r="871" spans="1:2" x14ac:dyDescent="0.25">
      <c r="A871" s="3" t="s">
        <v>801</v>
      </c>
      <c r="B871" s="3" t="s">
        <v>840</v>
      </c>
    </row>
    <row r="872" spans="1:2" x14ac:dyDescent="0.25">
      <c r="A872" s="3" t="s">
        <v>801</v>
      </c>
      <c r="B872" s="3" t="s">
        <v>841</v>
      </c>
    </row>
    <row r="873" spans="1:2" x14ac:dyDescent="0.25">
      <c r="A873" s="3" t="s">
        <v>801</v>
      </c>
      <c r="B873" s="3" t="s">
        <v>980</v>
      </c>
    </row>
    <row r="874" spans="1:2" x14ac:dyDescent="0.25">
      <c r="A874" s="3" t="s">
        <v>801</v>
      </c>
      <c r="B874" s="3" t="s">
        <v>967</v>
      </c>
    </row>
    <row r="875" spans="1:2" x14ac:dyDescent="0.25">
      <c r="A875" s="3" t="s">
        <v>801</v>
      </c>
      <c r="B875" s="3" t="s">
        <v>842</v>
      </c>
    </row>
    <row r="876" spans="1:2" x14ac:dyDescent="0.25">
      <c r="A876" s="3" t="s">
        <v>801</v>
      </c>
      <c r="B876" s="3" t="s">
        <v>838</v>
      </c>
    </row>
    <row r="877" spans="1:2" x14ac:dyDescent="0.25">
      <c r="A877" s="3" t="s">
        <v>801</v>
      </c>
      <c r="B877" s="3" t="s">
        <v>843</v>
      </c>
    </row>
    <row r="878" spans="1:2" x14ac:dyDescent="0.25">
      <c r="A878" s="3" t="s">
        <v>801</v>
      </c>
      <c r="B878" s="3" t="s">
        <v>844</v>
      </c>
    </row>
    <row r="879" spans="1:2" x14ac:dyDescent="0.25">
      <c r="A879" s="3" t="s">
        <v>801</v>
      </c>
      <c r="B879" s="3" t="s">
        <v>845</v>
      </c>
    </row>
    <row r="880" spans="1:2" x14ac:dyDescent="0.25">
      <c r="A880" s="3" t="s">
        <v>801</v>
      </c>
      <c r="B880" s="3" t="s">
        <v>834</v>
      </c>
    </row>
    <row r="881" spans="1:2" x14ac:dyDescent="0.25">
      <c r="A881" s="3" t="s">
        <v>801</v>
      </c>
      <c r="B881" s="3" t="s">
        <v>1020</v>
      </c>
    </row>
    <row r="882" spans="1:2" x14ac:dyDescent="0.25">
      <c r="A882" s="3" t="s">
        <v>801</v>
      </c>
      <c r="B882" s="3" t="s">
        <v>818</v>
      </c>
    </row>
    <row r="883" spans="1:2" x14ac:dyDescent="0.25">
      <c r="A883" s="3" t="s">
        <v>801</v>
      </c>
      <c r="B883" s="3" t="s">
        <v>846</v>
      </c>
    </row>
    <row r="884" spans="1:2" x14ac:dyDescent="0.25">
      <c r="A884" s="3" t="s">
        <v>801</v>
      </c>
      <c r="B884" s="3" t="s">
        <v>847</v>
      </c>
    </row>
    <row r="885" spans="1:2" x14ac:dyDescent="0.25">
      <c r="A885" s="3" t="s">
        <v>801</v>
      </c>
      <c r="B885" s="3" t="s">
        <v>848</v>
      </c>
    </row>
    <row r="886" spans="1:2" x14ac:dyDescent="0.25">
      <c r="A886" s="3" t="s">
        <v>801</v>
      </c>
      <c r="B886" s="3" t="s">
        <v>849</v>
      </c>
    </row>
    <row r="887" spans="1:2" x14ac:dyDescent="0.25">
      <c r="A887" s="3" t="s">
        <v>801</v>
      </c>
      <c r="B887" s="3" t="s">
        <v>850</v>
      </c>
    </row>
    <row r="888" spans="1:2" x14ac:dyDescent="0.25">
      <c r="A888" s="3" t="s">
        <v>801</v>
      </c>
      <c r="B888" s="3" t="s">
        <v>851</v>
      </c>
    </row>
    <row r="889" spans="1:2" x14ac:dyDescent="0.25">
      <c r="A889" s="3" t="s">
        <v>853</v>
      </c>
      <c r="B889" s="3" t="s">
        <v>852</v>
      </c>
    </row>
    <row r="890" spans="1:2" x14ac:dyDescent="0.25">
      <c r="A890" s="3" t="s">
        <v>853</v>
      </c>
      <c r="B890" s="3" t="s">
        <v>855</v>
      </c>
    </row>
    <row r="891" spans="1:2" x14ac:dyDescent="0.25">
      <c r="A891" s="3" t="s">
        <v>853</v>
      </c>
      <c r="B891" s="3" t="s">
        <v>854</v>
      </c>
    </row>
    <row r="892" spans="1:2" x14ac:dyDescent="0.25">
      <c r="A892" s="3" t="s">
        <v>853</v>
      </c>
      <c r="B892" s="3" t="s">
        <v>856</v>
      </c>
    </row>
    <row r="893" spans="1:2" x14ac:dyDescent="0.25">
      <c r="A893" s="3" t="s">
        <v>858</v>
      </c>
      <c r="B893" s="3" t="s">
        <v>857</v>
      </c>
    </row>
    <row r="894" spans="1:2" x14ac:dyDescent="0.25">
      <c r="A894" s="3" t="s">
        <v>858</v>
      </c>
      <c r="B894" s="3" t="s">
        <v>859</v>
      </c>
    </row>
    <row r="895" spans="1:2" x14ac:dyDescent="0.25">
      <c r="A895" s="3" t="s">
        <v>860</v>
      </c>
      <c r="B895" s="3" t="s">
        <v>611</v>
      </c>
    </row>
    <row r="896" spans="1:2" x14ac:dyDescent="0.25">
      <c r="A896" s="3" t="s">
        <v>860</v>
      </c>
      <c r="B896" s="3" t="s">
        <v>861</v>
      </c>
    </row>
    <row r="897" spans="1:2" x14ac:dyDescent="0.25">
      <c r="A897" s="3" t="s">
        <v>860</v>
      </c>
      <c r="B897" s="3" t="s">
        <v>862</v>
      </c>
    </row>
    <row r="898" spans="1:2" x14ac:dyDescent="0.25">
      <c r="A898" s="3" t="s">
        <v>860</v>
      </c>
      <c r="B898" s="3" t="s">
        <v>863</v>
      </c>
    </row>
    <row r="899" spans="1:2" x14ac:dyDescent="0.25">
      <c r="A899" s="3" t="s">
        <v>860</v>
      </c>
      <c r="B899" s="3" t="s">
        <v>864</v>
      </c>
    </row>
    <row r="900" spans="1:2" x14ac:dyDescent="0.25">
      <c r="A900" s="3" t="s">
        <v>860</v>
      </c>
      <c r="B900" s="3" t="s">
        <v>865</v>
      </c>
    </row>
    <row r="901" spans="1:2" x14ac:dyDescent="0.25">
      <c r="A901" s="3" t="s">
        <v>860</v>
      </c>
      <c r="B901" s="3" t="s">
        <v>866</v>
      </c>
    </row>
    <row r="902" spans="1:2" x14ac:dyDescent="0.25">
      <c r="A902" s="3" t="s">
        <v>860</v>
      </c>
      <c r="B902" s="3" t="s">
        <v>867</v>
      </c>
    </row>
    <row r="903" spans="1:2" x14ac:dyDescent="0.25">
      <c r="A903" s="3" t="s">
        <v>860</v>
      </c>
      <c r="B903" s="3" t="s">
        <v>868</v>
      </c>
    </row>
    <row r="904" spans="1:2" x14ac:dyDescent="0.25">
      <c r="A904" s="3" t="s">
        <v>860</v>
      </c>
      <c r="B904" s="3" t="s">
        <v>869</v>
      </c>
    </row>
    <row r="905" spans="1:2" x14ac:dyDescent="0.25">
      <c r="A905" s="3" t="s">
        <v>860</v>
      </c>
      <c r="B905" s="3" t="s">
        <v>870</v>
      </c>
    </row>
    <row r="906" spans="1:2" x14ac:dyDescent="0.25">
      <c r="A906" s="3" t="s">
        <v>860</v>
      </c>
      <c r="B906" s="3" t="s">
        <v>871</v>
      </c>
    </row>
    <row r="907" spans="1:2" x14ac:dyDescent="0.25">
      <c r="A907" s="3" t="s">
        <v>860</v>
      </c>
      <c r="B907" s="3" t="s">
        <v>872</v>
      </c>
    </row>
    <row r="908" spans="1:2" x14ac:dyDescent="0.25">
      <c r="A908" s="3" t="s">
        <v>860</v>
      </c>
      <c r="B908" s="3" t="s">
        <v>873</v>
      </c>
    </row>
    <row r="909" spans="1:2" x14ac:dyDescent="0.25">
      <c r="A909" s="3" t="s">
        <v>860</v>
      </c>
      <c r="B909" s="3" t="s">
        <v>874</v>
      </c>
    </row>
    <row r="910" spans="1:2" x14ac:dyDescent="0.25">
      <c r="A910" s="3" t="s">
        <v>860</v>
      </c>
      <c r="B910" s="3" t="s">
        <v>875</v>
      </c>
    </row>
    <row r="911" spans="1:2" x14ac:dyDescent="0.25">
      <c r="A911" s="3" t="s">
        <v>860</v>
      </c>
      <c r="B911" s="3" t="s">
        <v>876</v>
      </c>
    </row>
    <row r="912" spans="1:2" x14ac:dyDescent="0.25">
      <c r="A912" s="3" t="s">
        <v>860</v>
      </c>
      <c r="B912" s="3" t="s">
        <v>877</v>
      </c>
    </row>
    <row r="913" spans="1:2" x14ac:dyDescent="0.25">
      <c r="A913" s="3" t="s">
        <v>860</v>
      </c>
      <c r="B913" s="3" t="s">
        <v>878</v>
      </c>
    </row>
    <row r="914" spans="1:2" x14ac:dyDescent="0.25">
      <c r="A914" s="3" t="s">
        <v>860</v>
      </c>
      <c r="B914" s="3" t="s">
        <v>879</v>
      </c>
    </row>
    <row r="915" spans="1:2" x14ac:dyDescent="0.25">
      <c r="A915" s="3" t="s">
        <v>860</v>
      </c>
      <c r="B915" s="3" t="s">
        <v>880</v>
      </c>
    </row>
    <row r="916" spans="1:2" x14ac:dyDescent="0.25">
      <c r="A916" s="3" t="s">
        <v>860</v>
      </c>
      <c r="B916" s="3" t="s">
        <v>881</v>
      </c>
    </row>
    <row r="917" spans="1:2" x14ac:dyDescent="0.25">
      <c r="A917" s="3" t="s">
        <v>860</v>
      </c>
      <c r="B917" s="3" t="s">
        <v>882</v>
      </c>
    </row>
    <row r="918" spans="1:2" x14ac:dyDescent="0.25">
      <c r="A918" s="3" t="s">
        <v>860</v>
      </c>
      <c r="B918" s="3" t="s">
        <v>883</v>
      </c>
    </row>
    <row r="919" spans="1:2" x14ac:dyDescent="0.25">
      <c r="A919" s="3" t="s">
        <v>885</v>
      </c>
      <c r="B919" s="3" t="s">
        <v>898</v>
      </c>
    </row>
    <row r="920" spans="1:2" x14ac:dyDescent="0.25">
      <c r="A920" s="3" t="s">
        <v>885</v>
      </c>
      <c r="B920" s="3" t="s">
        <v>884</v>
      </c>
    </row>
    <row r="921" spans="1:2" x14ac:dyDescent="0.25">
      <c r="A921" s="3" t="s">
        <v>885</v>
      </c>
      <c r="B921" s="3" t="s">
        <v>886</v>
      </c>
    </row>
    <row r="922" spans="1:2" x14ac:dyDescent="0.25">
      <c r="A922" s="3" t="s">
        <v>885</v>
      </c>
      <c r="B922" s="3" t="s">
        <v>887</v>
      </c>
    </row>
    <row r="923" spans="1:2" x14ac:dyDescent="0.25">
      <c r="A923" s="3" t="s">
        <v>885</v>
      </c>
      <c r="B923" s="3" t="s">
        <v>999</v>
      </c>
    </row>
    <row r="924" spans="1:2" x14ac:dyDescent="0.25">
      <c r="A924" s="3" t="s">
        <v>885</v>
      </c>
      <c r="B924" s="3" t="s">
        <v>888</v>
      </c>
    </row>
    <row r="925" spans="1:2" x14ac:dyDescent="0.25">
      <c r="A925" s="3" t="s">
        <v>885</v>
      </c>
      <c r="B925" s="3" t="s">
        <v>889</v>
      </c>
    </row>
    <row r="926" spans="1:2" x14ac:dyDescent="0.25">
      <c r="A926" s="3" t="s">
        <v>885</v>
      </c>
      <c r="B926" s="3" t="s">
        <v>890</v>
      </c>
    </row>
    <row r="927" spans="1:2" x14ac:dyDescent="0.25">
      <c r="A927" s="3" t="s">
        <v>885</v>
      </c>
      <c r="B927" s="3" t="s">
        <v>891</v>
      </c>
    </row>
    <row r="928" spans="1:2" x14ac:dyDescent="0.25">
      <c r="A928" s="3" t="s">
        <v>885</v>
      </c>
      <c r="B928" s="3" t="s">
        <v>892</v>
      </c>
    </row>
    <row r="929" spans="1:2" x14ac:dyDescent="0.25">
      <c r="A929" s="3" t="s">
        <v>885</v>
      </c>
      <c r="B929" s="3" t="s">
        <v>893</v>
      </c>
    </row>
    <row r="930" spans="1:2" x14ac:dyDescent="0.25">
      <c r="A930" s="3" t="s">
        <v>885</v>
      </c>
      <c r="B930" s="3" t="s">
        <v>895</v>
      </c>
    </row>
    <row r="931" spans="1:2" x14ac:dyDescent="0.25">
      <c r="A931" s="3" t="s">
        <v>885</v>
      </c>
      <c r="B931" s="3" t="s">
        <v>896</v>
      </c>
    </row>
    <row r="932" spans="1:2" x14ac:dyDescent="0.25">
      <c r="A932" s="3" t="s">
        <v>885</v>
      </c>
      <c r="B932" s="3" t="s">
        <v>897</v>
      </c>
    </row>
    <row r="933" spans="1:2" x14ac:dyDescent="0.25">
      <c r="A933" s="3" t="s">
        <v>885</v>
      </c>
      <c r="B933" s="3" t="s">
        <v>899</v>
      </c>
    </row>
    <row r="934" spans="1:2" x14ac:dyDescent="0.25">
      <c r="A934" s="3" t="s">
        <v>885</v>
      </c>
      <c r="B934" s="3" t="s">
        <v>900</v>
      </c>
    </row>
    <row r="935" spans="1:2" x14ac:dyDescent="0.25">
      <c r="A935" s="3" t="s">
        <v>885</v>
      </c>
      <c r="B935" s="3" t="s">
        <v>901</v>
      </c>
    </row>
    <row r="936" spans="1:2" x14ac:dyDescent="0.25">
      <c r="A936" s="3" t="s">
        <v>885</v>
      </c>
      <c r="B936" s="3" t="s">
        <v>902</v>
      </c>
    </row>
    <row r="937" spans="1:2" x14ac:dyDescent="0.25">
      <c r="A937" s="3" t="s">
        <v>885</v>
      </c>
      <c r="B937" s="3" t="s">
        <v>903</v>
      </c>
    </row>
    <row r="938" spans="1:2" x14ac:dyDescent="0.25">
      <c r="A938" s="3" t="s">
        <v>885</v>
      </c>
      <c r="B938" s="3" t="s">
        <v>894</v>
      </c>
    </row>
    <row r="939" spans="1:2" x14ac:dyDescent="0.25">
      <c r="A939" s="3" t="s">
        <v>885</v>
      </c>
      <c r="B939" s="3" t="s">
        <v>998</v>
      </c>
    </row>
    <row r="940" spans="1:2" x14ac:dyDescent="0.25">
      <c r="A940" s="3" t="s">
        <v>885</v>
      </c>
      <c r="B940" s="3" t="s">
        <v>904</v>
      </c>
    </row>
    <row r="941" spans="1:2" x14ac:dyDescent="0.25">
      <c r="A941" s="3" t="s">
        <v>885</v>
      </c>
      <c r="B941" s="3" t="s">
        <v>906</v>
      </c>
    </row>
    <row r="942" spans="1:2" x14ac:dyDescent="0.25">
      <c r="A942" s="3" t="s">
        <v>885</v>
      </c>
      <c r="B942" s="3" t="s">
        <v>907</v>
      </c>
    </row>
    <row r="943" spans="1:2" x14ac:dyDescent="0.25">
      <c r="A943" s="3" t="s">
        <v>885</v>
      </c>
      <c r="B943" s="3" t="s">
        <v>908</v>
      </c>
    </row>
    <row r="944" spans="1:2" x14ac:dyDescent="0.25">
      <c r="A944" s="3" t="s">
        <v>885</v>
      </c>
      <c r="B944" s="3" t="s">
        <v>909</v>
      </c>
    </row>
    <row r="945" spans="1:2" x14ac:dyDescent="0.25">
      <c r="A945" s="3" t="s">
        <v>885</v>
      </c>
      <c r="B945" s="3" t="s">
        <v>905</v>
      </c>
    </row>
    <row r="946" spans="1:2" x14ac:dyDescent="0.25">
      <c r="A946" s="3" t="s">
        <v>885</v>
      </c>
      <c r="B946" s="3" t="s">
        <v>910</v>
      </c>
    </row>
    <row r="947" spans="1:2" x14ac:dyDescent="0.25">
      <c r="A947" s="3" t="s">
        <v>885</v>
      </c>
      <c r="B947" s="3" t="s">
        <v>911</v>
      </c>
    </row>
    <row r="948" spans="1:2" x14ac:dyDescent="0.25">
      <c r="A948" s="3" t="s">
        <v>885</v>
      </c>
      <c r="B948" s="3" t="s">
        <v>912</v>
      </c>
    </row>
    <row r="949" spans="1:2" x14ac:dyDescent="0.25">
      <c r="A949" s="3" t="s">
        <v>885</v>
      </c>
      <c r="B949" s="3" t="s">
        <v>913</v>
      </c>
    </row>
    <row r="950" spans="1:2" x14ac:dyDescent="0.25">
      <c r="A950" s="3" t="s">
        <v>885</v>
      </c>
      <c r="B950" s="3" t="s">
        <v>914</v>
      </c>
    </row>
    <row r="951" spans="1:2" x14ac:dyDescent="0.25">
      <c r="A951" s="3" t="s">
        <v>885</v>
      </c>
      <c r="B951" s="3" t="s">
        <v>915</v>
      </c>
    </row>
    <row r="952" spans="1:2" x14ac:dyDescent="0.25">
      <c r="A952" s="3" t="s">
        <v>885</v>
      </c>
      <c r="B952" s="3" t="s">
        <v>916</v>
      </c>
    </row>
    <row r="953" spans="1:2" x14ac:dyDescent="0.25">
      <c r="A953" s="3" t="s">
        <v>918</v>
      </c>
      <c r="B953" s="3" t="s">
        <v>1005</v>
      </c>
    </row>
    <row r="954" spans="1:2" x14ac:dyDescent="0.25">
      <c r="A954" s="3" t="s">
        <v>918</v>
      </c>
      <c r="B954" s="3" t="s">
        <v>1016</v>
      </c>
    </row>
    <row r="955" spans="1:2" x14ac:dyDescent="0.25">
      <c r="A955" s="3" t="s">
        <v>918</v>
      </c>
      <c r="B955" s="3" t="s">
        <v>991</v>
      </c>
    </row>
    <row r="956" spans="1:2" x14ac:dyDescent="0.25">
      <c r="A956" s="3" t="s">
        <v>918</v>
      </c>
      <c r="B956" s="3" t="s">
        <v>997</v>
      </c>
    </row>
    <row r="957" spans="1:2" x14ac:dyDescent="0.25">
      <c r="A957" s="3" t="s">
        <v>918</v>
      </c>
      <c r="B957" s="3" t="s">
        <v>1004</v>
      </c>
    </row>
    <row r="958" spans="1:2" x14ac:dyDescent="0.25">
      <c r="A958" s="3" t="s">
        <v>918</v>
      </c>
      <c r="B958" s="3" t="s">
        <v>1006</v>
      </c>
    </row>
    <row r="959" spans="1:2" x14ac:dyDescent="0.25">
      <c r="A959" s="3" t="s">
        <v>918</v>
      </c>
      <c r="B959" s="3" t="s">
        <v>1002</v>
      </c>
    </row>
    <row r="960" spans="1:2" x14ac:dyDescent="0.25">
      <c r="A960" s="3" t="s">
        <v>918</v>
      </c>
      <c r="B960" s="3" t="s">
        <v>919</v>
      </c>
    </row>
    <row r="961" spans="1:2" x14ac:dyDescent="0.25">
      <c r="A961" s="3" t="s">
        <v>918</v>
      </c>
      <c r="B961" s="3" t="s">
        <v>920</v>
      </c>
    </row>
    <row r="962" spans="1:2" x14ac:dyDescent="0.25">
      <c r="A962" s="3" t="s">
        <v>918</v>
      </c>
      <c r="B962" s="3" t="s">
        <v>921</v>
      </c>
    </row>
    <row r="963" spans="1:2" x14ac:dyDescent="0.25">
      <c r="A963" s="3" t="s">
        <v>918</v>
      </c>
      <c r="B963" s="3" t="s">
        <v>917</v>
      </c>
    </row>
    <row r="964" spans="1:2" x14ac:dyDescent="0.25">
      <c r="A964" s="3" t="s">
        <v>923</v>
      </c>
      <c r="B964" s="3" t="s">
        <v>924</v>
      </c>
    </row>
    <row r="965" spans="1:2" x14ac:dyDescent="0.25">
      <c r="A965" s="3" t="s">
        <v>923</v>
      </c>
      <c r="B965" s="3" t="s">
        <v>935</v>
      </c>
    </row>
    <row r="966" spans="1:2" x14ac:dyDescent="0.25">
      <c r="A966" s="3" t="s">
        <v>923</v>
      </c>
      <c r="B966" s="3" t="s">
        <v>925</v>
      </c>
    </row>
    <row r="967" spans="1:2" x14ac:dyDescent="0.25">
      <c r="A967" s="3" t="s">
        <v>923</v>
      </c>
      <c r="B967" s="3" t="s">
        <v>926</v>
      </c>
    </row>
    <row r="968" spans="1:2" x14ac:dyDescent="0.25">
      <c r="A968" s="3" t="s">
        <v>923</v>
      </c>
      <c r="B968" s="3" t="s">
        <v>927</v>
      </c>
    </row>
    <row r="969" spans="1:2" x14ac:dyDescent="0.25">
      <c r="A969" s="3" t="s">
        <v>923</v>
      </c>
      <c r="B969" s="3" t="s">
        <v>922</v>
      </c>
    </row>
    <row r="970" spans="1:2" x14ac:dyDescent="0.25">
      <c r="A970" s="3" t="s">
        <v>923</v>
      </c>
      <c r="B970" s="3" t="s">
        <v>928</v>
      </c>
    </row>
    <row r="971" spans="1:2" x14ac:dyDescent="0.25">
      <c r="A971" s="3" t="s">
        <v>923</v>
      </c>
      <c r="B971" s="3" t="s">
        <v>929</v>
      </c>
    </row>
    <row r="972" spans="1:2" x14ac:dyDescent="0.25">
      <c r="A972" s="3" t="s">
        <v>923</v>
      </c>
      <c r="B972" s="3" t="s">
        <v>930</v>
      </c>
    </row>
    <row r="973" spans="1:2" x14ac:dyDescent="0.25">
      <c r="A973" s="3" t="s">
        <v>923</v>
      </c>
      <c r="B973" s="3" t="s">
        <v>931</v>
      </c>
    </row>
    <row r="974" spans="1:2" x14ac:dyDescent="0.25">
      <c r="A974" s="3" t="s">
        <v>923</v>
      </c>
      <c r="B974" s="3" t="s">
        <v>932</v>
      </c>
    </row>
    <row r="975" spans="1:2" x14ac:dyDescent="0.25">
      <c r="A975" s="3" t="s">
        <v>923</v>
      </c>
      <c r="B975" s="3" t="s">
        <v>933</v>
      </c>
    </row>
    <row r="976" spans="1:2" x14ac:dyDescent="0.25">
      <c r="A976" s="3" t="s">
        <v>923</v>
      </c>
      <c r="B976" s="3" t="s">
        <v>934</v>
      </c>
    </row>
    <row r="977" spans="1:2" x14ac:dyDescent="0.25">
      <c r="A977" s="3" t="s">
        <v>923</v>
      </c>
      <c r="B977" s="3" t="s">
        <v>936</v>
      </c>
    </row>
    <row r="978" spans="1:2" x14ac:dyDescent="0.25">
      <c r="A978" s="3" t="s">
        <v>923</v>
      </c>
      <c r="B978" s="3" t="s">
        <v>937</v>
      </c>
    </row>
    <row r="979" spans="1:2" x14ac:dyDescent="0.25">
      <c r="A979" s="3" t="s">
        <v>923</v>
      </c>
      <c r="B979" s="3" t="s">
        <v>938</v>
      </c>
    </row>
    <row r="980" spans="1:2" x14ac:dyDescent="0.25">
      <c r="A980" s="3" t="s">
        <v>940</v>
      </c>
      <c r="B980" s="3" t="s">
        <v>939</v>
      </c>
    </row>
    <row r="981" spans="1:2" x14ac:dyDescent="0.25">
      <c r="A981" s="3" t="s">
        <v>940</v>
      </c>
      <c r="B981" s="3" t="s">
        <v>941</v>
      </c>
    </row>
    <row r="982" spans="1:2" x14ac:dyDescent="0.25">
      <c r="A982" s="3" t="s">
        <v>940</v>
      </c>
      <c r="B982" s="3" t="s">
        <v>942</v>
      </c>
    </row>
    <row r="983" spans="1:2" x14ac:dyDescent="0.25">
      <c r="A983" s="3" t="s">
        <v>940</v>
      </c>
      <c r="B983" s="3" t="s">
        <v>943</v>
      </c>
    </row>
    <row r="984" spans="1:2" x14ac:dyDescent="0.25">
      <c r="A984" s="3" t="s">
        <v>940</v>
      </c>
      <c r="B984" s="3" t="s">
        <v>945</v>
      </c>
    </row>
    <row r="985" spans="1:2" x14ac:dyDescent="0.25">
      <c r="A985" s="3" t="s">
        <v>940</v>
      </c>
      <c r="B985" s="3" t="s">
        <v>944</v>
      </c>
    </row>
    <row r="986" spans="1:2" x14ac:dyDescent="0.25">
      <c r="A986" s="3" t="s">
        <v>940</v>
      </c>
      <c r="B986" s="3" t="s">
        <v>946</v>
      </c>
    </row>
  </sheetData>
  <sortState xmlns:xlrd2="http://schemas.microsoft.com/office/spreadsheetml/2017/richdata2" ref="B2:B986">
    <sortCondition ref="B2:B98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893B-9FCE-47C6-A806-98B5FFB38A41}">
  <sheetPr>
    <tabColor rgb="FFD5EEF9"/>
  </sheetPr>
  <dimension ref="A1:J11"/>
  <sheetViews>
    <sheetView zoomScaleNormal="100" workbookViewId="0"/>
  </sheetViews>
  <sheetFormatPr defaultColWidth="9.140625" defaultRowHeight="15" x14ac:dyDescent="0.25"/>
  <cols>
    <col min="1" max="1" width="28.28515625" style="3" customWidth="1"/>
    <col min="2" max="2" width="15.7109375" style="3" customWidth="1"/>
    <col min="3" max="5" width="9" style="3" customWidth="1"/>
    <col min="6" max="6" width="14.5703125" style="3" customWidth="1"/>
    <col min="7" max="10" width="9" style="3" customWidth="1"/>
    <col min="11" max="16384" width="9.140625" style="3"/>
  </cols>
  <sheetData>
    <row r="1" spans="1:10" ht="22.5" customHeight="1" x14ac:dyDescent="0.25">
      <c r="A1" s="87" t="s">
        <v>1093</v>
      </c>
    </row>
    <row r="2" spans="1:10" s="2" customFormat="1" ht="30" x14ac:dyDescent="0.25">
      <c r="A2" s="1"/>
      <c r="B2" s="78" t="s">
        <v>1092</v>
      </c>
      <c r="C2" s="76" t="s">
        <v>1085</v>
      </c>
      <c r="D2" s="76" t="s">
        <v>1086</v>
      </c>
      <c r="E2" s="76" t="s">
        <v>1087</v>
      </c>
      <c r="F2" s="78" t="s">
        <v>1084</v>
      </c>
      <c r="G2" s="76" t="s">
        <v>1088</v>
      </c>
      <c r="H2" s="76" t="s">
        <v>1089</v>
      </c>
      <c r="I2" s="76" t="s">
        <v>1090</v>
      </c>
      <c r="J2" s="77" t="s">
        <v>1091</v>
      </c>
    </row>
    <row r="3" spans="1:10" x14ac:dyDescent="0.25">
      <c r="A3" s="28" t="s">
        <v>1079</v>
      </c>
      <c r="B3" s="83"/>
      <c r="C3" s="75"/>
      <c r="D3" s="75"/>
      <c r="E3" s="75"/>
      <c r="F3" s="79">
        <v>1</v>
      </c>
      <c r="G3" s="71">
        <v>0.95</v>
      </c>
      <c r="H3" s="71">
        <v>0.9</v>
      </c>
      <c r="I3" s="71">
        <v>0.85</v>
      </c>
      <c r="J3" s="72">
        <v>0.8</v>
      </c>
    </row>
    <row r="4" spans="1:10" x14ac:dyDescent="0.25">
      <c r="A4" s="18" t="s">
        <v>1080</v>
      </c>
      <c r="B4" s="84"/>
      <c r="C4" s="73"/>
      <c r="D4" s="73"/>
      <c r="E4" s="73"/>
      <c r="F4" s="80">
        <v>0</v>
      </c>
      <c r="G4" s="35">
        <v>0.05</v>
      </c>
      <c r="H4" s="35">
        <v>0.1</v>
      </c>
      <c r="I4" s="35">
        <v>0.15</v>
      </c>
      <c r="J4" s="21">
        <v>0.2</v>
      </c>
    </row>
    <row r="5" spans="1:10" x14ac:dyDescent="0.25">
      <c r="A5" s="18" t="s">
        <v>1081</v>
      </c>
      <c r="B5" s="84"/>
      <c r="C5" s="35">
        <v>0.03</v>
      </c>
      <c r="D5" s="35">
        <v>0.03</v>
      </c>
      <c r="E5" s="35">
        <v>0.03</v>
      </c>
      <c r="F5" s="80">
        <v>0.03</v>
      </c>
      <c r="G5" s="35">
        <v>0.03</v>
      </c>
      <c r="H5" s="35">
        <v>0.03</v>
      </c>
      <c r="I5" s="35">
        <v>0.03</v>
      </c>
      <c r="J5" s="21">
        <v>0.03</v>
      </c>
    </row>
    <row r="6" spans="1:10" x14ac:dyDescent="0.25">
      <c r="A6" s="22" t="s">
        <v>1082</v>
      </c>
      <c r="B6" s="85"/>
      <c r="C6" s="29">
        <v>0</v>
      </c>
      <c r="D6" s="29">
        <v>0</v>
      </c>
      <c r="E6" s="29">
        <v>0</v>
      </c>
      <c r="F6" s="81">
        <v>0.05</v>
      </c>
      <c r="G6" s="36">
        <v>0.05</v>
      </c>
      <c r="H6" s="36">
        <v>0.05</v>
      </c>
      <c r="I6" s="36">
        <v>0.02</v>
      </c>
      <c r="J6" s="27">
        <v>0.02</v>
      </c>
    </row>
    <row r="7" spans="1:10" x14ac:dyDescent="0.25">
      <c r="A7" s="28" t="s">
        <v>1083</v>
      </c>
      <c r="B7" s="82">
        <v>4586.3809523809523</v>
      </c>
      <c r="C7" s="69">
        <f t="shared" ref="C7:J7" si="0">B7*(1+C5)</f>
        <v>4723.9723809523812</v>
      </c>
      <c r="D7" s="69">
        <f t="shared" si="0"/>
        <v>4865.691552380953</v>
      </c>
      <c r="E7" s="69">
        <f t="shared" si="0"/>
        <v>5011.6622989523821</v>
      </c>
      <c r="F7" s="82">
        <f t="shared" si="0"/>
        <v>5162.0121679209533</v>
      </c>
      <c r="G7" s="69">
        <f t="shared" si="0"/>
        <v>5316.8725329585823</v>
      </c>
      <c r="H7" s="69">
        <f t="shared" si="0"/>
        <v>5476.3787089473399</v>
      </c>
      <c r="I7" s="69">
        <f t="shared" si="0"/>
        <v>5640.6700702157605</v>
      </c>
      <c r="J7" s="70">
        <f t="shared" si="0"/>
        <v>5809.8901723222334</v>
      </c>
    </row>
    <row r="8" spans="1:10" x14ac:dyDescent="0.25">
      <c r="A8" s="18" t="s">
        <v>1110</v>
      </c>
      <c r="B8" s="84"/>
      <c r="C8" s="73"/>
      <c r="D8" s="73"/>
      <c r="E8" s="73"/>
      <c r="F8" s="19">
        <f>F7*F3</f>
        <v>5162.0121679209533</v>
      </c>
      <c r="G8" s="16">
        <f>G7*G3</f>
        <v>5051.0289063106529</v>
      </c>
      <c r="H8" s="16">
        <f>H7*H3</f>
        <v>4928.7408380526058</v>
      </c>
      <c r="I8" s="16">
        <f>I7*I3</f>
        <v>4794.5695596833966</v>
      </c>
      <c r="J8" s="17">
        <f>J7*J3</f>
        <v>4647.9121378577865</v>
      </c>
    </row>
    <row r="9" spans="1:10" x14ac:dyDescent="0.25">
      <c r="A9" s="22" t="s">
        <v>1111</v>
      </c>
      <c r="B9" s="85"/>
      <c r="C9" s="74"/>
      <c r="D9" s="74"/>
      <c r="E9" s="74"/>
      <c r="F9" s="25">
        <f>F7*F4</f>
        <v>0</v>
      </c>
      <c r="G9" s="23">
        <f>G7*G4</f>
        <v>265.84362664792911</v>
      </c>
      <c r="H9" s="23">
        <f>H7*H4</f>
        <v>547.63787089473396</v>
      </c>
      <c r="I9" s="23">
        <f>I7*I4</f>
        <v>846.10051053236407</v>
      </c>
      <c r="J9" s="24">
        <f>J7*J4</f>
        <v>1161.9780344644466</v>
      </c>
    </row>
    <row r="11" spans="1:10" x14ac:dyDescent="0.25">
      <c r="A11" s="3" t="s">
        <v>1108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3BB9-1C0F-4694-A12F-32334BB93B8B}">
  <sheetPr>
    <tabColor rgb="FFD5EEF9"/>
  </sheetPr>
  <dimension ref="A1:BF5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17" style="3" customWidth="1"/>
    <col min="2" max="6" width="9.140625" style="3"/>
    <col min="7" max="11" width="16.28515625" style="3" bestFit="1" customWidth="1"/>
    <col min="12" max="12" width="17.42578125" style="3" bestFit="1" customWidth="1"/>
    <col min="13" max="13" width="13.7109375" style="3" bestFit="1" customWidth="1"/>
    <col min="14" max="17" width="15.28515625" style="3" bestFit="1" customWidth="1"/>
    <col min="18" max="18" width="7.7109375" style="3" bestFit="1" customWidth="1"/>
    <col min="19" max="22" width="9.140625" style="3"/>
    <col min="23" max="23" width="12.5703125" style="3" customWidth="1"/>
    <col min="24" max="27" width="15.28515625" style="3" bestFit="1" customWidth="1"/>
    <col min="28" max="28" width="7.7109375" style="3" bestFit="1" customWidth="1"/>
    <col min="29" max="30" width="13.7109375" style="3" bestFit="1" customWidth="1"/>
    <col min="31" max="32" width="15.28515625" style="3" bestFit="1" customWidth="1"/>
    <col min="33" max="34" width="13.7109375" style="3" bestFit="1" customWidth="1"/>
    <col min="35" max="37" width="15.28515625" style="3" bestFit="1" customWidth="1"/>
    <col min="38" max="38" width="13.7109375" style="3" bestFit="1" customWidth="1"/>
    <col min="39" max="42" width="15.28515625" style="3" bestFit="1" customWidth="1"/>
    <col min="43" max="48" width="16.28515625" style="3" bestFit="1" customWidth="1"/>
    <col min="49" max="49" width="5.5703125" style="3" bestFit="1" customWidth="1"/>
    <col min="50" max="53" width="5" style="3" bestFit="1" customWidth="1"/>
    <col min="54" max="58" width="8" style="3" bestFit="1" customWidth="1"/>
    <col min="59" max="16384" width="9.140625" style="3"/>
  </cols>
  <sheetData>
    <row r="1" spans="1:58" ht="22.5" customHeight="1" x14ac:dyDescent="0.25">
      <c r="A1" s="87" t="s">
        <v>1123</v>
      </c>
    </row>
    <row r="2" spans="1:58" ht="44.25" customHeight="1" x14ac:dyDescent="0.25">
      <c r="A2" s="1"/>
      <c r="B2" s="124" t="s">
        <v>1096</v>
      </c>
      <c r="C2" s="127"/>
      <c r="D2" s="127"/>
      <c r="E2" s="127"/>
      <c r="F2" s="128"/>
      <c r="G2" s="124" t="s">
        <v>1095</v>
      </c>
      <c r="H2" s="125"/>
      <c r="I2" s="125"/>
      <c r="J2" s="125"/>
      <c r="K2" s="125"/>
      <c r="L2" s="126"/>
      <c r="M2" s="127" t="s">
        <v>1112</v>
      </c>
      <c r="N2" s="127"/>
      <c r="O2" s="127"/>
      <c r="P2" s="127"/>
      <c r="Q2" s="127"/>
      <c r="R2" s="124" t="s">
        <v>1097</v>
      </c>
      <c r="S2" s="127"/>
      <c r="T2" s="127"/>
      <c r="U2" s="127"/>
      <c r="V2" s="128"/>
      <c r="W2" s="124" t="s">
        <v>1098</v>
      </c>
      <c r="X2" s="127"/>
      <c r="Y2" s="127"/>
      <c r="Z2" s="127"/>
      <c r="AA2" s="128"/>
      <c r="AB2" s="124" t="s">
        <v>1102</v>
      </c>
      <c r="AC2" s="127"/>
      <c r="AD2" s="127"/>
      <c r="AE2" s="127"/>
      <c r="AF2" s="128"/>
      <c r="AG2" s="124" t="s">
        <v>1113</v>
      </c>
      <c r="AH2" s="127"/>
      <c r="AI2" s="127"/>
      <c r="AJ2" s="127"/>
      <c r="AK2" s="128"/>
      <c r="AL2" s="124" t="s">
        <v>1114</v>
      </c>
      <c r="AM2" s="127"/>
      <c r="AN2" s="127"/>
      <c r="AO2" s="127"/>
      <c r="AP2" s="127"/>
      <c r="AQ2" s="124" t="s">
        <v>1103</v>
      </c>
      <c r="AR2" s="127"/>
      <c r="AS2" s="127"/>
      <c r="AT2" s="127"/>
      <c r="AU2" s="127"/>
      <c r="AV2" s="128"/>
      <c r="AW2" s="124" t="s">
        <v>1109</v>
      </c>
      <c r="AX2" s="127"/>
      <c r="AY2" s="127"/>
      <c r="AZ2" s="127"/>
      <c r="BA2" s="128"/>
      <c r="BB2" s="124" t="s">
        <v>1099</v>
      </c>
      <c r="BC2" s="127"/>
      <c r="BD2" s="127"/>
      <c r="BE2" s="127"/>
      <c r="BF2" s="128"/>
    </row>
    <row r="3" spans="1:58" ht="19.5" customHeight="1" x14ac:dyDescent="0.25">
      <c r="A3" s="4" t="s">
        <v>1048</v>
      </c>
      <c r="B3" s="7" t="s">
        <v>1074</v>
      </c>
      <c r="C3" s="5" t="s">
        <v>1075</v>
      </c>
      <c r="D3" s="5" t="s">
        <v>1076</v>
      </c>
      <c r="E3" s="5" t="s">
        <v>1077</v>
      </c>
      <c r="F3" s="6" t="s">
        <v>1078</v>
      </c>
      <c r="G3" s="7" t="s">
        <v>1074</v>
      </c>
      <c r="H3" s="5" t="s">
        <v>1075</v>
      </c>
      <c r="I3" s="5" t="s">
        <v>1076</v>
      </c>
      <c r="J3" s="5" t="s">
        <v>1077</v>
      </c>
      <c r="K3" s="5" t="s">
        <v>1078</v>
      </c>
      <c r="L3" s="6" t="s">
        <v>1100</v>
      </c>
      <c r="M3" s="5" t="s">
        <v>1074</v>
      </c>
      <c r="N3" s="5" t="s">
        <v>1075</v>
      </c>
      <c r="O3" s="5" t="s">
        <v>1076</v>
      </c>
      <c r="P3" s="5" t="s">
        <v>1077</v>
      </c>
      <c r="Q3" s="5" t="s">
        <v>1078</v>
      </c>
      <c r="R3" s="10" t="s">
        <v>1074</v>
      </c>
      <c r="S3" s="30" t="s">
        <v>1075</v>
      </c>
      <c r="T3" s="30" t="s">
        <v>1076</v>
      </c>
      <c r="U3" s="30" t="s">
        <v>1077</v>
      </c>
      <c r="V3" s="30" t="s">
        <v>1078</v>
      </c>
      <c r="W3" s="10" t="s">
        <v>1074</v>
      </c>
      <c r="X3" s="30" t="s">
        <v>1075</v>
      </c>
      <c r="Y3" s="30" t="s">
        <v>1076</v>
      </c>
      <c r="Z3" s="30" t="s">
        <v>1077</v>
      </c>
      <c r="AA3" s="30" t="s">
        <v>1078</v>
      </c>
      <c r="AB3" s="10" t="s">
        <v>1074</v>
      </c>
      <c r="AC3" s="30" t="s">
        <v>1075</v>
      </c>
      <c r="AD3" s="30" t="s">
        <v>1076</v>
      </c>
      <c r="AE3" s="30" t="s">
        <v>1077</v>
      </c>
      <c r="AF3" s="30" t="s">
        <v>1078</v>
      </c>
      <c r="AG3" s="10" t="s">
        <v>1074</v>
      </c>
      <c r="AH3" s="30" t="s">
        <v>1075</v>
      </c>
      <c r="AI3" s="30" t="s">
        <v>1076</v>
      </c>
      <c r="AJ3" s="30" t="s">
        <v>1077</v>
      </c>
      <c r="AK3" s="30" t="s">
        <v>1078</v>
      </c>
      <c r="AL3" s="89" t="s">
        <v>1074</v>
      </c>
      <c r="AM3" s="30" t="s">
        <v>1075</v>
      </c>
      <c r="AN3" s="30" t="s">
        <v>1076</v>
      </c>
      <c r="AO3" s="30" t="s">
        <v>1077</v>
      </c>
      <c r="AP3" s="30" t="s">
        <v>1078</v>
      </c>
      <c r="AQ3" s="7" t="s">
        <v>1101</v>
      </c>
      <c r="AR3" s="5">
        <v>2024</v>
      </c>
      <c r="AS3" s="5">
        <v>2025</v>
      </c>
      <c r="AT3" s="5">
        <v>2026</v>
      </c>
      <c r="AU3" s="5">
        <v>2027</v>
      </c>
      <c r="AV3" s="6">
        <v>2028</v>
      </c>
      <c r="AW3" s="7">
        <v>2024</v>
      </c>
      <c r="AX3" s="5">
        <v>2025</v>
      </c>
      <c r="AY3" s="5">
        <v>2026</v>
      </c>
      <c r="AZ3" s="5">
        <v>2027</v>
      </c>
      <c r="BA3" s="6">
        <v>2028</v>
      </c>
      <c r="BB3" s="7">
        <v>2024</v>
      </c>
      <c r="BC3" s="5">
        <v>2025</v>
      </c>
      <c r="BD3" s="5">
        <v>2026</v>
      </c>
      <c r="BE3" s="5">
        <v>2027</v>
      </c>
      <c r="BF3" s="6">
        <v>2028</v>
      </c>
    </row>
    <row r="4" spans="1:58" x14ac:dyDescent="0.25">
      <c r="A4" s="11" t="s">
        <v>1052</v>
      </c>
      <c r="B4" s="14">
        <v>5162.0121679209533</v>
      </c>
      <c r="C4" s="12">
        <v>5051.0289063106529</v>
      </c>
      <c r="D4" s="12">
        <v>4928.7408380526058</v>
      </c>
      <c r="E4" s="12">
        <v>4794.5695596833966</v>
      </c>
      <c r="F4" s="13">
        <v>4647.9121378577865</v>
      </c>
      <c r="G4" s="14">
        <v>22090935174.068554</v>
      </c>
      <c r="H4" s="12">
        <v>22696779071.217384</v>
      </c>
      <c r="I4" s="12">
        <v>23254642009.441521</v>
      </c>
      <c r="J4" s="12">
        <v>23074030956.501526</v>
      </c>
      <c r="K4" s="12">
        <v>22815601809.788708</v>
      </c>
      <c r="L4" s="13">
        <v>113931989021.01768</v>
      </c>
      <c r="M4" s="12">
        <v>884584550.77281845</v>
      </c>
      <c r="N4" s="12">
        <v>1345903917.017596</v>
      </c>
      <c r="O4" s="12">
        <v>2006783093.6414795</v>
      </c>
      <c r="P4" s="12">
        <v>2746445127.2573166</v>
      </c>
      <c r="Q4" s="12">
        <v>3578452303.455863</v>
      </c>
      <c r="R4" s="31">
        <v>0</v>
      </c>
      <c r="S4" s="32">
        <v>265.84362664792911</v>
      </c>
      <c r="T4" s="32">
        <v>547.63787089473396</v>
      </c>
      <c r="U4" s="32">
        <v>846.10051053236407</v>
      </c>
      <c r="V4" s="33">
        <v>1161.9780344644466</v>
      </c>
      <c r="W4" s="31">
        <v>0</v>
      </c>
      <c r="X4" s="32">
        <v>1194567319.5377574</v>
      </c>
      <c r="Y4" s="32">
        <v>2583849112.1601691</v>
      </c>
      <c r="Z4" s="32">
        <v>4071887815.8532124</v>
      </c>
      <c r="AA4" s="33">
        <v>5703900452.4471798</v>
      </c>
      <c r="AB4" s="31">
        <v>0</v>
      </c>
      <c r="AC4" s="32">
        <v>675263513.29089189</v>
      </c>
      <c r="AD4" s="32">
        <v>981328038.42890251</v>
      </c>
      <c r="AE4" s="32">
        <v>1005267853.1151603</v>
      </c>
      <c r="AF4" s="33">
        <v>1017708668.6223871</v>
      </c>
      <c r="AG4" s="91">
        <v>884584550.77281845</v>
      </c>
      <c r="AH4" s="92">
        <v>956678191.66080368</v>
      </c>
      <c r="AI4" s="92">
        <v>1034647464.2811592</v>
      </c>
      <c r="AJ4" s="92">
        <v>1087000625.9737847</v>
      </c>
      <c r="AK4" s="93">
        <v>1142002857.6480589</v>
      </c>
      <c r="AL4" s="91">
        <v>884584550.77281845</v>
      </c>
      <c r="AM4" s="32">
        <v>1475981997.9076698</v>
      </c>
      <c r="AN4" s="32">
        <v>2637168538.0124269</v>
      </c>
      <c r="AO4" s="32">
        <v>4153620588.7118359</v>
      </c>
      <c r="AP4" s="33">
        <v>5828194641.4728498</v>
      </c>
      <c r="AQ4" s="32">
        <v>24465566812.890938</v>
      </c>
      <c r="AR4" s="32">
        <v>27344095058.914356</v>
      </c>
      <c r="AS4" s="32">
        <v>30091942612.462753</v>
      </c>
      <c r="AT4" s="32">
        <v>33585329942.653748</v>
      </c>
      <c r="AU4" s="32">
        <v>36667758960.428032</v>
      </c>
      <c r="AV4" s="32">
        <v>39987548414.797859</v>
      </c>
      <c r="AW4" s="90">
        <v>0.11765630725165617</v>
      </c>
      <c r="AX4" s="34">
        <v>0.10049144239836821</v>
      </c>
      <c r="AY4" s="34">
        <v>0.11609045568045805</v>
      </c>
      <c r="AZ4" s="34">
        <v>9.1779030399209052E-2</v>
      </c>
      <c r="BA4" s="15">
        <v>9.0537015309622687E-2</v>
      </c>
      <c r="BB4" s="14">
        <v>386.78399466517931</v>
      </c>
      <c r="BC4" s="12">
        <v>307.25358312966</v>
      </c>
      <c r="BD4" s="12">
        <v>421.5171951883467</v>
      </c>
      <c r="BE4" s="12">
        <v>500.92575278222739</v>
      </c>
      <c r="BF4" s="13">
        <v>526.89906501330188</v>
      </c>
    </row>
    <row r="5" spans="1:58" x14ac:dyDescent="0.25">
      <c r="A5" s="18" t="s">
        <v>1</v>
      </c>
      <c r="B5" s="94">
        <v>5162.0121679209524</v>
      </c>
      <c r="C5" s="20">
        <v>5051.0289063106529</v>
      </c>
      <c r="D5" s="20">
        <v>4928.7408380526058</v>
      </c>
      <c r="E5" s="20">
        <v>4794.5695596833966</v>
      </c>
      <c r="F5" s="95">
        <v>4647.9121378577865</v>
      </c>
      <c r="G5" s="94">
        <v>311590955.4747619</v>
      </c>
      <c r="H5" s="20">
        <v>320136337.42865729</v>
      </c>
      <c r="I5" s="20">
        <v>328004951.61703539</v>
      </c>
      <c r="J5" s="20">
        <v>325457446.49280983</v>
      </c>
      <c r="K5" s="20">
        <v>321812323.09209031</v>
      </c>
      <c r="L5" s="95">
        <v>1607002014.1053548</v>
      </c>
      <c r="M5" s="20">
        <v>12086953.490985572</v>
      </c>
      <c r="N5" s="20">
        <v>29921321.117798626</v>
      </c>
      <c r="O5" s="20">
        <v>50582406.100956738</v>
      </c>
      <c r="P5" s="20">
        <v>72286431.525712729</v>
      </c>
      <c r="Q5" s="20">
        <v>96057395.15416944</v>
      </c>
      <c r="R5" s="94">
        <v>0</v>
      </c>
      <c r="S5" s="20">
        <v>265.84362664792911</v>
      </c>
      <c r="T5" s="20">
        <v>547.63787089473396</v>
      </c>
      <c r="U5" s="20">
        <v>846.10051053236407</v>
      </c>
      <c r="V5" s="95">
        <v>1161.9780344644466</v>
      </c>
      <c r="W5" s="94">
        <v>0</v>
      </c>
      <c r="X5" s="20">
        <v>16849280.917297754</v>
      </c>
      <c r="Y5" s="20">
        <v>36444994.624115042</v>
      </c>
      <c r="Z5" s="20">
        <v>57433667.028142907</v>
      </c>
      <c r="AA5" s="95">
        <v>80453080.773022577</v>
      </c>
      <c r="AB5" s="19">
        <v>0</v>
      </c>
      <c r="AC5" s="16">
        <v>0</v>
      </c>
      <c r="AD5" s="16">
        <v>0</v>
      </c>
      <c r="AE5" s="16">
        <v>0</v>
      </c>
      <c r="AF5" s="17">
        <v>0</v>
      </c>
      <c r="AG5" s="19">
        <v>12086953.490985572</v>
      </c>
      <c r="AH5" s="16">
        <v>13072040.200500872</v>
      </c>
      <c r="AI5" s="16">
        <v>14137411.476841696</v>
      </c>
      <c r="AJ5" s="16">
        <v>14852764.497569822</v>
      </c>
      <c r="AK5" s="17">
        <v>15604314.381146863</v>
      </c>
      <c r="AL5" s="19">
        <v>12086953.490985572</v>
      </c>
      <c r="AM5" s="16">
        <v>29921321.117798626</v>
      </c>
      <c r="AN5" s="16">
        <v>50582406.100956738</v>
      </c>
      <c r="AO5" s="16">
        <v>72286431.525712729</v>
      </c>
      <c r="AP5" s="17">
        <v>96057395.15416944</v>
      </c>
      <c r="AQ5" s="20">
        <v>423898842.04383105</v>
      </c>
      <c r="AR5" s="20">
        <v>470533551.16138887</v>
      </c>
      <c r="AS5" s="20">
        <v>525731316.49833983</v>
      </c>
      <c r="AT5" s="20">
        <v>586800916.10501218</v>
      </c>
      <c r="AU5" s="20">
        <v>635637598.13597333</v>
      </c>
      <c r="AV5" s="20">
        <v>687914130.79490924</v>
      </c>
      <c r="AW5" s="80">
        <v>0.11001376859797085</v>
      </c>
      <c r="AX5" s="35">
        <v>0.11730888307690222</v>
      </c>
      <c r="AY5" s="35">
        <v>0.11616123614896963</v>
      </c>
      <c r="AZ5" s="35">
        <v>8.3225299570291553E-2</v>
      </c>
      <c r="BA5" s="21">
        <v>8.2242669112460365E-2</v>
      </c>
      <c r="BB5" s="19">
        <v>421.45121536761417</v>
      </c>
      <c r="BC5" s="16">
        <v>499.69828839277761</v>
      </c>
      <c r="BD5" s="16">
        <v>522.66454584399798</v>
      </c>
      <c r="BE5" s="16">
        <v>546.5590502827381</v>
      </c>
      <c r="BF5" s="17">
        <v>571.41682689654408</v>
      </c>
    </row>
    <row r="6" spans="1:58" x14ac:dyDescent="0.25">
      <c r="A6" s="18" t="s">
        <v>1024</v>
      </c>
      <c r="B6" s="94">
        <v>5162.0121679209533</v>
      </c>
      <c r="C6" s="20">
        <v>5051.0289063106529</v>
      </c>
      <c r="D6" s="20">
        <v>4928.7408380526058</v>
      </c>
      <c r="E6" s="20">
        <v>4794.5695596833966</v>
      </c>
      <c r="F6" s="95">
        <v>4647.9121378577856</v>
      </c>
      <c r="G6" s="94">
        <v>34578275.16784519</v>
      </c>
      <c r="H6" s="20">
        <v>35526584.364323348</v>
      </c>
      <c r="I6" s="20">
        <v>36399790.411593825</v>
      </c>
      <c r="J6" s="20">
        <v>36117085.372730456</v>
      </c>
      <c r="K6" s="20">
        <v>35712574.016555868</v>
      </c>
      <c r="L6" s="95">
        <v>178334309.3330487</v>
      </c>
      <c r="M6" s="20">
        <v>23061292.857527465</v>
      </c>
      <c r="N6" s="20">
        <v>26810608.455117188</v>
      </c>
      <c r="O6" s="20">
        <v>31017883.622631118</v>
      </c>
      <c r="P6" s="20">
        <v>34711922.967626281</v>
      </c>
      <c r="Q6" s="20">
        <v>38700382.14582292</v>
      </c>
      <c r="R6" s="94">
        <v>0</v>
      </c>
      <c r="S6" s="20">
        <v>265.84362664792911</v>
      </c>
      <c r="T6" s="20">
        <v>547.63787089473396</v>
      </c>
      <c r="U6" s="20">
        <v>846.10051053236407</v>
      </c>
      <c r="V6" s="95">
        <v>1161.9780344644466</v>
      </c>
      <c r="W6" s="94">
        <v>0</v>
      </c>
      <c r="X6" s="20">
        <v>1869820.2297012289</v>
      </c>
      <c r="Y6" s="20">
        <v>4044421.1568437582</v>
      </c>
      <c r="Z6" s="20">
        <v>6373603.3010700801</v>
      </c>
      <c r="AA6" s="95">
        <v>8928143.504138967</v>
      </c>
      <c r="AB6" s="19">
        <v>0</v>
      </c>
      <c r="AC6" s="16">
        <v>0</v>
      </c>
      <c r="AD6" s="16">
        <v>0</v>
      </c>
      <c r="AE6" s="16">
        <v>0</v>
      </c>
      <c r="AF6" s="17">
        <v>0</v>
      </c>
      <c r="AG6" s="19">
        <v>23061292.857527465</v>
      </c>
      <c r="AH6" s="16">
        <v>24940788.22541596</v>
      </c>
      <c r="AI6" s="16">
        <v>26973462.465787359</v>
      </c>
      <c r="AJ6" s="16">
        <v>28338319.666556202</v>
      </c>
      <c r="AK6" s="17">
        <v>29772238.641683951</v>
      </c>
      <c r="AL6" s="19">
        <v>23061292.857527465</v>
      </c>
      <c r="AM6" s="16">
        <v>26810608.455117188</v>
      </c>
      <c r="AN6" s="16">
        <v>31017883.622631118</v>
      </c>
      <c r="AO6" s="16">
        <v>34711922.967626281</v>
      </c>
      <c r="AP6" s="17">
        <v>38700382.14582292</v>
      </c>
      <c r="AQ6" s="20">
        <v>37965226.208398014</v>
      </c>
      <c r="AR6" s="20">
        <v>64120685.001909919</v>
      </c>
      <c r="AS6" s="20">
        <v>71216341.059266806</v>
      </c>
      <c r="AT6" s="20">
        <v>79042683.43401894</v>
      </c>
      <c r="AU6" s="20">
        <v>85166777.649470329</v>
      </c>
      <c r="AV6" s="20">
        <v>91708252.474568278</v>
      </c>
      <c r="AW6" s="80">
        <v>0.68893198870829442</v>
      </c>
      <c r="AX6" s="35">
        <v>0.11066095218953967</v>
      </c>
      <c r="AY6" s="35">
        <v>0.10989531697843041</v>
      </c>
      <c r="AZ6" s="35">
        <v>7.7478318667704285E-2</v>
      </c>
      <c r="BA6" s="21">
        <v>7.6807823492176366E-2</v>
      </c>
      <c r="BB6" s="19">
        <v>3621.2317693573805</v>
      </c>
      <c r="BC6" s="16">
        <v>553.01100667654282</v>
      </c>
      <c r="BD6" s="16">
        <v>577.57664567627762</v>
      </c>
      <c r="BE6" s="16">
        <v>603.11851310998645</v>
      </c>
      <c r="BF6" s="17">
        <v>629.67307360860832</v>
      </c>
    </row>
    <row r="7" spans="1:58" x14ac:dyDescent="0.25">
      <c r="A7" s="18" t="s">
        <v>24</v>
      </c>
      <c r="B7" s="94">
        <v>5162.0121679209533</v>
      </c>
      <c r="C7" s="20">
        <v>5051.0289063106529</v>
      </c>
      <c r="D7" s="20">
        <v>4928.7408380526058</v>
      </c>
      <c r="E7" s="20">
        <v>4794.5695596833957</v>
      </c>
      <c r="F7" s="95">
        <v>4647.9121378577865</v>
      </c>
      <c r="G7" s="94">
        <v>558502458.56379449</v>
      </c>
      <c r="H7" s="20">
        <v>573819388.48990655</v>
      </c>
      <c r="I7" s="20">
        <v>587923265.03857958</v>
      </c>
      <c r="J7" s="20">
        <v>583357061.01344669</v>
      </c>
      <c r="K7" s="20">
        <v>576823461.93009615</v>
      </c>
      <c r="L7" s="95">
        <v>2880425635.0358233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94">
        <v>0</v>
      </c>
      <c r="S7" s="20">
        <v>265.84362664792911</v>
      </c>
      <c r="T7" s="20">
        <v>547.63787089473396</v>
      </c>
      <c r="U7" s="20">
        <v>846.10051053236407</v>
      </c>
      <c r="V7" s="95">
        <v>1161.9780344644466</v>
      </c>
      <c r="W7" s="94">
        <v>0</v>
      </c>
      <c r="X7" s="20">
        <v>30201020.446837191</v>
      </c>
      <c r="Y7" s="20">
        <v>65324807.226508841</v>
      </c>
      <c r="Z7" s="20">
        <v>102945363.70825531</v>
      </c>
      <c r="AA7" s="95">
        <v>144205865.48252404</v>
      </c>
      <c r="AB7" s="19">
        <v>0</v>
      </c>
      <c r="AC7" s="16">
        <v>622600</v>
      </c>
      <c r="AD7" s="16">
        <v>622600</v>
      </c>
      <c r="AE7" s="16">
        <v>622600</v>
      </c>
      <c r="AF7" s="17">
        <v>622600</v>
      </c>
      <c r="AG7" s="19">
        <v>0</v>
      </c>
      <c r="AH7" s="16">
        <v>0</v>
      </c>
      <c r="AI7" s="16">
        <v>0</v>
      </c>
      <c r="AJ7" s="16">
        <v>0</v>
      </c>
      <c r="AK7" s="17">
        <v>0</v>
      </c>
      <c r="AL7" s="19">
        <v>0</v>
      </c>
      <c r="AM7" s="16">
        <v>29578420.446837191</v>
      </c>
      <c r="AN7" s="16">
        <v>64702207.226508841</v>
      </c>
      <c r="AO7" s="16">
        <v>102322763.70825531</v>
      </c>
      <c r="AP7" s="17">
        <v>143583265.48252404</v>
      </c>
      <c r="AQ7" s="20">
        <v>124269130.25052716</v>
      </c>
      <c r="AR7" s="20">
        <v>134397064.36594513</v>
      </c>
      <c r="AS7" s="20">
        <v>174928845.55860686</v>
      </c>
      <c r="AT7" s="20">
        <v>221898691.98488778</v>
      </c>
      <c r="AU7" s="20">
        <v>267473390.5954082</v>
      </c>
      <c r="AV7" s="20">
        <v>317090514.09016693</v>
      </c>
      <c r="AW7" s="80">
        <v>8.1500000000000072E-2</v>
      </c>
      <c r="AX7" s="35">
        <v>0.30158234023846786</v>
      </c>
      <c r="AY7" s="35">
        <v>0.26850829705238344</v>
      </c>
      <c r="AZ7" s="35">
        <v>0.20538516114202354</v>
      </c>
      <c r="BA7" s="21">
        <v>0.18550302661625032</v>
      </c>
      <c r="BB7" s="19">
        <v>36.179932079694709</v>
      </c>
      <c r="BC7" s="16">
        <v>297.6285378332293</v>
      </c>
      <c r="BD7" s="16">
        <v>320.43850651666662</v>
      </c>
      <c r="BE7" s="16">
        <v>338.09977036810733</v>
      </c>
      <c r="BF7" s="17">
        <v>356.69869161418546</v>
      </c>
    </row>
    <row r="8" spans="1:58" x14ac:dyDescent="0.25">
      <c r="A8" s="18" t="s">
        <v>40</v>
      </c>
      <c r="B8" s="94">
        <v>5162.0121679209533</v>
      </c>
      <c r="C8" s="20">
        <v>5051.0289063106529</v>
      </c>
      <c r="D8" s="20">
        <v>4928.7408380526058</v>
      </c>
      <c r="E8" s="20">
        <v>4794.5695596833966</v>
      </c>
      <c r="F8" s="95">
        <v>4647.9121378577865</v>
      </c>
      <c r="G8" s="94">
        <v>159211801.92085743</v>
      </c>
      <c r="H8" s="20">
        <v>163578185.58853698</v>
      </c>
      <c r="I8" s="20">
        <v>167598765.20273945</v>
      </c>
      <c r="J8" s="20">
        <v>166297081.45966485</v>
      </c>
      <c r="K8" s="20">
        <v>164434554.1473166</v>
      </c>
      <c r="L8" s="95">
        <v>821120388.31911528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94">
        <v>0</v>
      </c>
      <c r="S8" s="20">
        <v>265.84362664792911</v>
      </c>
      <c r="T8" s="20">
        <v>547.63787089473396</v>
      </c>
      <c r="U8" s="20">
        <v>846.10051053236407</v>
      </c>
      <c r="V8" s="95">
        <v>1161.9780344644466</v>
      </c>
      <c r="W8" s="94">
        <v>0</v>
      </c>
      <c r="X8" s="20">
        <v>8609378.1888703667</v>
      </c>
      <c r="Y8" s="20">
        <v>18622085.022526603</v>
      </c>
      <c r="Z8" s="20">
        <v>29346543.78699968</v>
      </c>
      <c r="AA8" s="95">
        <v>41108638.536829151</v>
      </c>
      <c r="AB8" s="19">
        <v>0</v>
      </c>
      <c r="AC8" s="16">
        <v>8096210</v>
      </c>
      <c r="AD8" s="16">
        <v>8096210</v>
      </c>
      <c r="AE8" s="16">
        <v>8096210</v>
      </c>
      <c r="AF8" s="17">
        <v>8096210</v>
      </c>
      <c r="AG8" s="19">
        <v>0</v>
      </c>
      <c r="AH8" s="16">
        <v>0</v>
      </c>
      <c r="AI8" s="16">
        <v>0</v>
      </c>
      <c r="AJ8" s="16">
        <v>0</v>
      </c>
      <c r="AK8" s="17">
        <v>0</v>
      </c>
      <c r="AL8" s="19">
        <v>0</v>
      </c>
      <c r="AM8" s="16">
        <v>513168.18887036666</v>
      </c>
      <c r="AN8" s="16">
        <v>10525875.022526603</v>
      </c>
      <c r="AO8" s="16">
        <v>21250333.78699968</v>
      </c>
      <c r="AP8" s="17">
        <v>33012428.536829151</v>
      </c>
      <c r="AQ8" s="20">
        <v>195231472.40215936</v>
      </c>
      <c r="AR8" s="20">
        <v>211142837.40293536</v>
      </c>
      <c r="AS8" s="20">
        <v>228864146.84014499</v>
      </c>
      <c r="AT8" s="20">
        <v>257487458.43388009</v>
      </c>
      <c r="AU8" s="20">
        <v>280708173.3189677</v>
      </c>
      <c r="AV8" s="20">
        <v>305598834.74911475</v>
      </c>
      <c r="AW8" s="80">
        <v>8.1500000000000031E-2</v>
      </c>
      <c r="AX8" s="35">
        <v>8.393043143296923E-2</v>
      </c>
      <c r="AY8" s="35">
        <v>0.12506682234385824</v>
      </c>
      <c r="AZ8" s="35">
        <v>9.018192585504288E-2</v>
      </c>
      <c r="BA8" s="21">
        <v>8.8670953666403873E-2</v>
      </c>
      <c r="BB8" s="19">
        <v>199.39035645714284</v>
      </c>
      <c r="BC8" s="16">
        <v>221.217868022517</v>
      </c>
      <c r="BD8" s="16">
        <v>505.23213178248534</v>
      </c>
      <c r="BE8" s="16">
        <v>521.01035915652301</v>
      </c>
      <c r="BF8" s="17">
        <v>544.8700811443714</v>
      </c>
    </row>
    <row r="9" spans="1:58" x14ac:dyDescent="0.25">
      <c r="A9" s="18" t="s">
        <v>60</v>
      </c>
      <c r="B9" s="94">
        <v>5162.0121679209533</v>
      </c>
      <c r="C9" s="20">
        <v>5051.0289063106529</v>
      </c>
      <c r="D9" s="20">
        <v>4928.7408380526058</v>
      </c>
      <c r="E9" s="20">
        <v>4794.5695596833966</v>
      </c>
      <c r="F9" s="95">
        <v>4647.9121378577865</v>
      </c>
      <c r="G9" s="94">
        <v>4557017605.8359165</v>
      </c>
      <c r="H9" s="20">
        <v>4681993813.6759672</v>
      </c>
      <c r="I9" s="20">
        <v>4797072293.201582</v>
      </c>
      <c r="J9" s="20">
        <v>4759815031.7243834</v>
      </c>
      <c r="K9" s="20">
        <v>4706505103.3690701</v>
      </c>
      <c r="L9" s="95">
        <v>23502403847.806915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94">
        <v>0</v>
      </c>
      <c r="S9" s="20">
        <v>265.84362664792911</v>
      </c>
      <c r="T9" s="20">
        <v>547.63787089473396</v>
      </c>
      <c r="U9" s="20">
        <v>846.10051053236407</v>
      </c>
      <c r="V9" s="95">
        <v>1161.9780344644466</v>
      </c>
      <c r="W9" s="94">
        <v>0</v>
      </c>
      <c r="X9" s="20">
        <v>246420727.03557724</v>
      </c>
      <c r="Y9" s="20">
        <v>533008032.57795352</v>
      </c>
      <c r="Z9" s="20">
        <v>839967358.53959703</v>
      </c>
      <c r="AA9" s="95">
        <v>1176626275.8422675</v>
      </c>
      <c r="AB9" s="19">
        <v>0</v>
      </c>
      <c r="AC9" s="16">
        <v>246420727.03557724</v>
      </c>
      <c r="AD9" s="16">
        <v>381530000</v>
      </c>
      <c r="AE9" s="16">
        <v>381530000</v>
      </c>
      <c r="AF9" s="17">
        <v>381530000</v>
      </c>
      <c r="AG9" s="19">
        <v>0</v>
      </c>
      <c r="AH9" s="16">
        <v>0</v>
      </c>
      <c r="AI9" s="16">
        <v>0</v>
      </c>
      <c r="AJ9" s="16">
        <v>0</v>
      </c>
      <c r="AK9" s="17">
        <v>0</v>
      </c>
      <c r="AL9" s="19">
        <v>0</v>
      </c>
      <c r="AM9" s="16">
        <v>0</v>
      </c>
      <c r="AN9" s="16">
        <v>151478032.57795352</v>
      </c>
      <c r="AO9" s="16">
        <v>458437358.53959703</v>
      </c>
      <c r="AP9" s="17">
        <v>795096275.84226751</v>
      </c>
      <c r="AQ9" s="20">
        <v>6708998364.8108873</v>
      </c>
      <c r="AR9" s="20">
        <v>7255781731.5429764</v>
      </c>
      <c r="AS9" s="20">
        <v>7847127942.6637306</v>
      </c>
      <c r="AT9" s="20">
        <v>8638146902.568779</v>
      </c>
      <c r="AU9" s="20">
        <v>9374531673.3519573</v>
      </c>
      <c r="AV9" s="20">
        <v>10162344962.984135</v>
      </c>
      <c r="AW9" s="80">
        <v>8.1500000000000253E-2</v>
      </c>
      <c r="AX9" s="35">
        <v>8.1500000000000225E-2</v>
      </c>
      <c r="AY9" s="35">
        <v>0.10080362722320221</v>
      </c>
      <c r="AZ9" s="35">
        <v>8.5248002735887146E-2</v>
      </c>
      <c r="BA9" s="21">
        <v>8.4037615646615743E-2</v>
      </c>
      <c r="BB9" s="19">
        <v>239.39030457222361</v>
      </c>
      <c r="BC9" s="16">
        <v>246.57201370939038</v>
      </c>
      <c r="BD9" s="16">
        <v>409.60492851463823</v>
      </c>
      <c r="BE9" s="16">
        <v>567.73720499173942</v>
      </c>
      <c r="BF9" s="17">
        <v>592.84902468789915</v>
      </c>
    </row>
    <row r="10" spans="1:58" x14ac:dyDescent="0.25">
      <c r="A10" s="18" t="s">
        <v>166</v>
      </c>
      <c r="B10" s="94">
        <v>5162.0121679209533</v>
      </c>
      <c r="C10" s="20">
        <v>5051.0289063106529</v>
      </c>
      <c r="D10" s="20">
        <v>4928.7408380526058</v>
      </c>
      <c r="E10" s="20">
        <v>4794.5695596833975</v>
      </c>
      <c r="F10" s="95">
        <v>4647.9121378577865</v>
      </c>
      <c r="G10" s="94">
        <v>285867902.42404377</v>
      </c>
      <c r="H10" s="20">
        <v>293707829.64802319</v>
      </c>
      <c r="I10" s="20">
        <v>300926858.93463516</v>
      </c>
      <c r="J10" s="20">
        <v>298589660.33024293</v>
      </c>
      <c r="K10" s="20">
        <v>295245456.13454419</v>
      </c>
      <c r="L10" s="95">
        <v>1474337707.4714892</v>
      </c>
      <c r="M10" s="20">
        <v>0</v>
      </c>
      <c r="N10" s="20">
        <v>0</v>
      </c>
      <c r="O10" s="20">
        <v>0</v>
      </c>
      <c r="P10" s="20">
        <v>10635081.568345428</v>
      </c>
      <c r="Q10" s="20">
        <v>29626057.704112709</v>
      </c>
      <c r="R10" s="94">
        <v>0</v>
      </c>
      <c r="S10" s="20">
        <v>265.84362664792911</v>
      </c>
      <c r="T10" s="20">
        <v>547.63787089473396</v>
      </c>
      <c r="U10" s="20">
        <v>846.10051053236407</v>
      </c>
      <c r="V10" s="95">
        <v>1161.9780344644466</v>
      </c>
      <c r="W10" s="94">
        <v>0</v>
      </c>
      <c r="X10" s="20">
        <v>15458306.823580168</v>
      </c>
      <c r="Y10" s="20">
        <v>33436317.659403909</v>
      </c>
      <c r="Z10" s="20">
        <v>52692292.999454625</v>
      </c>
      <c r="AA10" s="95">
        <v>73811364.033636048</v>
      </c>
      <c r="AB10" s="19">
        <v>0</v>
      </c>
      <c r="AC10" s="16">
        <v>15458306.823580168</v>
      </c>
      <c r="AD10" s="16">
        <v>33436317.659403909</v>
      </c>
      <c r="AE10" s="16">
        <v>42057211.431109197</v>
      </c>
      <c r="AF10" s="17">
        <v>44185306.32952334</v>
      </c>
      <c r="AG10" s="19">
        <v>0</v>
      </c>
      <c r="AH10" s="16">
        <v>0</v>
      </c>
      <c r="AI10" s="16">
        <v>0</v>
      </c>
      <c r="AJ10" s="16">
        <v>0</v>
      </c>
      <c r="AK10" s="17">
        <v>0</v>
      </c>
      <c r="AL10" s="19">
        <v>0</v>
      </c>
      <c r="AM10" s="16">
        <v>0</v>
      </c>
      <c r="AN10" s="16">
        <v>0</v>
      </c>
      <c r="AO10" s="16">
        <v>10635081.568345428</v>
      </c>
      <c r="AP10" s="17">
        <v>29626057.704112709</v>
      </c>
      <c r="AQ10" s="20">
        <v>303854009.16451186</v>
      </c>
      <c r="AR10" s="20">
        <v>328618110.91141963</v>
      </c>
      <c r="AS10" s="20">
        <v>355400486.95070034</v>
      </c>
      <c r="AT10" s="20">
        <v>384365626.63718247</v>
      </c>
      <c r="AU10" s="20">
        <v>414449608.91336936</v>
      </c>
      <c r="AV10" s="20">
        <v>453873600.13279492</v>
      </c>
      <c r="AW10" s="80">
        <v>8.1500000000000183E-2</v>
      </c>
      <c r="AX10" s="35">
        <v>8.1500000000000045E-2</v>
      </c>
      <c r="AY10" s="35">
        <v>8.1500000000000156E-2</v>
      </c>
      <c r="AZ10" s="35">
        <v>7.8269179633443944E-2</v>
      </c>
      <c r="BA10" s="21">
        <v>9.5123726435138681E-2</v>
      </c>
      <c r="BB10" s="19">
        <v>172.83398904624937</v>
      </c>
      <c r="BC10" s="16">
        <v>178.01900871763701</v>
      </c>
      <c r="BD10" s="16">
        <v>183.35957897916614</v>
      </c>
      <c r="BE10" s="16">
        <v>359.63198079742324</v>
      </c>
      <c r="BF10" s="17">
        <v>490.14383438857567</v>
      </c>
    </row>
    <row r="11" spans="1:58" x14ac:dyDescent="0.25">
      <c r="A11" s="18" t="s">
        <v>182</v>
      </c>
      <c r="B11" s="94">
        <v>5162.0121679209524</v>
      </c>
      <c r="C11" s="20">
        <v>5051.0289063106529</v>
      </c>
      <c r="D11" s="20">
        <v>4928.7408380526058</v>
      </c>
      <c r="E11" s="20">
        <v>4794.5695596833966</v>
      </c>
      <c r="F11" s="95">
        <v>4647.9121378577865</v>
      </c>
      <c r="G11" s="94">
        <v>151808795.0864526</v>
      </c>
      <c r="H11" s="20">
        <v>155972151.2916986</v>
      </c>
      <c r="I11" s="20">
        <v>159805782.58923668</v>
      </c>
      <c r="J11" s="20">
        <v>158564624.34446028</v>
      </c>
      <c r="K11" s="20">
        <v>156788700.55180231</v>
      </c>
      <c r="L11" s="95">
        <v>782940053.86365044</v>
      </c>
      <c r="M11" s="20">
        <v>0</v>
      </c>
      <c r="N11" s="20">
        <v>5713031.2860229909</v>
      </c>
      <c r="O11" s="20">
        <v>15056742.368569255</v>
      </c>
      <c r="P11" s="20">
        <v>25145944.37621063</v>
      </c>
      <c r="Q11" s="20">
        <v>36217622.946134567</v>
      </c>
      <c r="R11" s="94">
        <v>0</v>
      </c>
      <c r="S11" s="20">
        <v>265.84362664792911</v>
      </c>
      <c r="T11" s="20">
        <v>547.63787089473396</v>
      </c>
      <c r="U11" s="20">
        <v>846.10051053236407</v>
      </c>
      <c r="V11" s="95">
        <v>1161.9780344644466</v>
      </c>
      <c r="W11" s="94">
        <v>0</v>
      </c>
      <c r="X11" s="20">
        <v>8209060.5942999264</v>
      </c>
      <c r="Y11" s="20">
        <v>17756198.06547074</v>
      </c>
      <c r="Z11" s="20">
        <v>27981992.531375341</v>
      </c>
      <c r="AA11" s="95">
        <v>39197175.137950577</v>
      </c>
      <c r="AB11" s="19">
        <v>0</v>
      </c>
      <c r="AC11" s="16">
        <v>2496029.3082769355</v>
      </c>
      <c r="AD11" s="16">
        <v>2699455.6969014853</v>
      </c>
      <c r="AE11" s="16">
        <v>2836048.1551647112</v>
      </c>
      <c r="AF11" s="17">
        <v>2979552.1918160096</v>
      </c>
      <c r="AG11" s="19">
        <v>0</v>
      </c>
      <c r="AH11" s="16">
        <v>0</v>
      </c>
      <c r="AI11" s="16">
        <v>0</v>
      </c>
      <c r="AJ11" s="16">
        <v>0</v>
      </c>
      <c r="AK11" s="17">
        <v>0</v>
      </c>
      <c r="AL11" s="19">
        <v>0</v>
      </c>
      <c r="AM11" s="16">
        <v>5713031.2860229909</v>
      </c>
      <c r="AN11" s="16">
        <v>15056742.368569255</v>
      </c>
      <c r="AO11" s="16">
        <v>25145944.37621063</v>
      </c>
      <c r="AP11" s="17">
        <v>36217622.946134567</v>
      </c>
      <c r="AQ11" s="20">
        <v>346272153.55869681</v>
      </c>
      <c r="AR11" s="20">
        <v>374493334.07373059</v>
      </c>
      <c r="AS11" s="20">
        <v>410727572.08676267</v>
      </c>
      <c r="AT11" s="20">
        <v>453079968.2445693</v>
      </c>
      <c r="AU11" s="20">
        <v>485333145.48153627</v>
      </c>
      <c r="AV11" s="20">
        <v>519690296.42738962</v>
      </c>
      <c r="AW11" s="80">
        <v>8.1499999999999975E-2</v>
      </c>
      <c r="AX11" s="35">
        <v>9.6755361754712166E-2</v>
      </c>
      <c r="AY11" s="35">
        <v>0.10311554187275271</v>
      </c>
      <c r="AZ11" s="35">
        <v>7.1186500171106518E-2</v>
      </c>
      <c r="BA11" s="21">
        <v>7.0790860392947172E-2</v>
      </c>
      <c r="BB11" s="19">
        <v>370.89434558468201</v>
      </c>
      <c r="BC11" s="16">
        <v>567.03296125735324</v>
      </c>
      <c r="BD11" s="16">
        <v>672.85110023731249</v>
      </c>
      <c r="BE11" s="16">
        <v>701.25120130785035</v>
      </c>
      <c r="BF11" s="17">
        <v>730.7497424524081</v>
      </c>
    </row>
    <row r="12" spans="1:58" x14ac:dyDescent="0.25">
      <c r="A12" s="18" t="s">
        <v>195</v>
      </c>
      <c r="B12" s="94">
        <v>5162.0121679209533</v>
      </c>
      <c r="C12" s="20">
        <v>5051.0289063106529</v>
      </c>
      <c r="D12" s="20">
        <v>4928.7408380526058</v>
      </c>
      <c r="E12" s="20">
        <v>4794.5695596833966</v>
      </c>
      <c r="F12" s="95">
        <v>4647.9121378577865</v>
      </c>
      <c r="G12" s="94">
        <v>46133896.470007852</v>
      </c>
      <c r="H12" s="20">
        <v>47399118.58069782</v>
      </c>
      <c r="I12" s="20">
        <v>48564139.021602347</v>
      </c>
      <c r="J12" s="20">
        <v>48186957.541867912</v>
      </c>
      <c r="K12" s="20">
        <v>47647263.617398985</v>
      </c>
      <c r="L12" s="95">
        <v>237931375.23157489</v>
      </c>
      <c r="M12" s="20">
        <v>3607309.1587477252</v>
      </c>
      <c r="N12" s="20">
        <v>6395995.3068013489</v>
      </c>
      <c r="O12" s="20">
        <v>9615276.647728011</v>
      </c>
      <c r="P12" s="20">
        <v>12936336.56033057</v>
      </c>
      <c r="Q12" s="20">
        <v>16568869.166370749</v>
      </c>
      <c r="R12" s="94">
        <v>0</v>
      </c>
      <c r="S12" s="20">
        <v>265.84362664792911</v>
      </c>
      <c r="T12" s="20">
        <v>547.63787089473396</v>
      </c>
      <c r="U12" s="20">
        <v>846.10051053236407</v>
      </c>
      <c r="V12" s="95">
        <v>1161.9780344644466</v>
      </c>
      <c r="W12" s="94">
        <v>0</v>
      </c>
      <c r="X12" s="20">
        <v>2494690.4516156749</v>
      </c>
      <c r="Y12" s="20">
        <v>5396015.4468447054</v>
      </c>
      <c r="Z12" s="20">
        <v>8503580.7426825725</v>
      </c>
      <c r="AA12" s="95">
        <v>11911815.904349746</v>
      </c>
      <c r="AB12" s="19">
        <v>0</v>
      </c>
      <c r="AC12" s="16">
        <v>0</v>
      </c>
      <c r="AD12" s="16">
        <v>0</v>
      </c>
      <c r="AE12" s="16">
        <v>0</v>
      </c>
      <c r="AF12" s="17">
        <v>0</v>
      </c>
      <c r="AG12" s="19">
        <v>3607309.1587477252</v>
      </c>
      <c r="AH12" s="16">
        <v>3901304.855185674</v>
      </c>
      <c r="AI12" s="16">
        <v>4219261.2008833056</v>
      </c>
      <c r="AJ12" s="16">
        <v>4432755.8176479973</v>
      </c>
      <c r="AK12" s="17">
        <v>4657053.2620210033</v>
      </c>
      <c r="AL12" s="19">
        <v>3607309.1587477252</v>
      </c>
      <c r="AM12" s="16">
        <v>6395995.3068013489</v>
      </c>
      <c r="AN12" s="16">
        <v>9615276.647728011</v>
      </c>
      <c r="AO12" s="16">
        <v>12936336.56033057</v>
      </c>
      <c r="AP12" s="17">
        <v>16568869.166370749</v>
      </c>
      <c r="AQ12" s="20">
        <v>93834282.808340266</v>
      </c>
      <c r="AR12" s="20">
        <v>105089086.01596773</v>
      </c>
      <c r="AS12" s="20">
        <v>116148536.97788478</v>
      </c>
      <c r="AT12" s="20">
        <v>128312650.46500476</v>
      </c>
      <c r="AU12" s="20">
        <v>137639797.49276152</v>
      </c>
      <c r="AV12" s="20">
        <v>147582325.22198272</v>
      </c>
      <c r="AW12" s="80">
        <v>0.11994340310156983</v>
      </c>
      <c r="AX12" s="35">
        <v>0.10523881576281512</v>
      </c>
      <c r="AY12" s="35">
        <v>0.10472894281428681</v>
      </c>
      <c r="AZ12" s="35">
        <v>7.2690782973893892E-2</v>
      </c>
      <c r="BA12" s="21">
        <v>7.2235849734841928E-2</v>
      </c>
      <c r="BB12" s="19">
        <v>734.35690926549614</v>
      </c>
      <c r="BC12" s="16">
        <v>618.60234566234249</v>
      </c>
      <c r="BD12" s="16">
        <v>645.13572483164899</v>
      </c>
      <c r="BE12" s="16">
        <v>672.70436464002159</v>
      </c>
      <c r="BF12" s="17">
        <v>701.34650068454721</v>
      </c>
    </row>
    <row r="13" spans="1:58" x14ac:dyDescent="0.25">
      <c r="A13" s="18" t="s">
        <v>197</v>
      </c>
      <c r="B13" s="94">
        <v>5162.0121679209533</v>
      </c>
      <c r="C13" s="20">
        <v>5051.0289063106529</v>
      </c>
      <c r="D13" s="20">
        <v>4928.7408380526058</v>
      </c>
      <c r="E13" s="20">
        <v>4794.5695596833966</v>
      </c>
      <c r="F13" s="95">
        <v>4647.9121378577865</v>
      </c>
      <c r="G13" s="94">
        <v>1498578515.656347</v>
      </c>
      <c r="H13" s="20">
        <v>1539677031.4482222</v>
      </c>
      <c r="I13" s="20">
        <v>1577520672.168555</v>
      </c>
      <c r="J13" s="20">
        <v>1565268594.9480462</v>
      </c>
      <c r="K13" s="20">
        <v>1547737586.684628</v>
      </c>
      <c r="L13" s="95">
        <v>7728782400.905798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94">
        <v>0</v>
      </c>
      <c r="S13" s="20">
        <v>265.84362664792911</v>
      </c>
      <c r="T13" s="20">
        <v>547.63787089473396</v>
      </c>
      <c r="U13" s="20">
        <v>846.10051053236407</v>
      </c>
      <c r="V13" s="95">
        <v>1161.9780344644466</v>
      </c>
      <c r="W13" s="94">
        <v>0</v>
      </c>
      <c r="X13" s="20">
        <v>81035633.234116971</v>
      </c>
      <c r="Y13" s="20">
        <v>175280074.685395</v>
      </c>
      <c r="Z13" s="20">
        <v>276223869.69671404</v>
      </c>
      <c r="AA13" s="95">
        <v>386934396.671157</v>
      </c>
      <c r="AB13" s="19">
        <v>0</v>
      </c>
      <c r="AC13" s="16">
        <v>81035633.234116971</v>
      </c>
      <c r="AD13" s="16">
        <v>142397033</v>
      </c>
      <c r="AE13" s="16">
        <v>142397033</v>
      </c>
      <c r="AF13" s="17">
        <v>142397033</v>
      </c>
      <c r="AG13" s="19">
        <v>0</v>
      </c>
      <c r="AH13" s="16">
        <v>0</v>
      </c>
      <c r="AI13" s="16">
        <v>0</v>
      </c>
      <c r="AJ13" s="16">
        <v>0</v>
      </c>
      <c r="AK13" s="17">
        <v>0</v>
      </c>
      <c r="AL13" s="19">
        <v>0</v>
      </c>
      <c r="AM13" s="16">
        <v>0</v>
      </c>
      <c r="AN13" s="16">
        <v>32883041.685395002</v>
      </c>
      <c r="AO13" s="16">
        <v>133826836.69671404</v>
      </c>
      <c r="AP13" s="17">
        <v>244537363.671157</v>
      </c>
      <c r="AQ13" s="20">
        <v>1354531498.952956</v>
      </c>
      <c r="AR13" s="20">
        <v>1464925816.1176219</v>
      </c>
      <c r="AS13" s="20">
        <v>1584317270.1312079</v>
      </c>
      <c r="AT13" s="20">
        <v>1746322169.3322966</v>
      </c>
      <c r="AU13" s="20">
        <v>1933965984.202549</v>
      </c>
      <c r="AV13" s="20">
        <v>2135763552.0407877</v>
      </c>
      <c r="AW13" s="80">
        <v>8.1500000000000017E-2</v>
      </c>
      <c r="AX13" s="35">
        <v>8.1499999999999906E-2</v>
      </c>
      <c r="AY13" s="35">
        <v>0.10225533878556531</v>
      </c>
      <c r="AZ13" s="35">
        <v>0.10745085767421579</v>
      </c>
      <c r="BA13" s="21">
        <v>0.10434390753850196</v>
      </c>
      <c r="BB13" s="19">
        <v>146.97355006820999</v>
      </c>
      <c r="BC13" s="16">
        <v>151.38275657025679</v>
      </c>
      <c r="BD13" s="16">
        <v>258.66266500944857</v>
      </c>
      <c r="BE13" s="16">
        <v>467.7881246154202</v>
      </c>
      <c r="BF13" s="17">
        <v>489.85001852024652</v>
      </c>
    </row>
    <row r="14" spans="1:58" x14ac:dyDescent="0.25">
      <c r="A14" s="18" t="s">
        <v>226</v>
      </c>
      <c r="B14" s="94">
        <v>5162.0121679209533</v>
      </c>
      <c r="C14" s="20">
        <v>5051.0289063106529</v>
      </c>
      <c r="D14" s="20">
        <v>4928.7408380526058</v>
      </c>
      <c r="E14" s="20">
        <v>4794.5695596833966</v>
      </c>
      <c r="F14" s="95">
        <v>4647.9121378577865</v>
      </c>
      <c r="G14" s="94">
        <v>551687419.80759764</v>
      </c>
      <c r="H14" s="20">
        <v>566817447.29582107</v>
      </c>
      <c r="I14" s="20">
        <v>580749223.50040781</v>
      </c>
      <c r="J14" s="20">
        <v>576238737.86455476</v>
      </c>
      <c r="K14" s="20">
        <v>569784864.00047171</v>
      </c>
      <c r="L14" s="95">
        <v>2845277692.468853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94">
        <v>0</v>
      </c>
      <c r="S14" s="20">
        <v>265.84362664792911</v>
      </c>
      <c r="T14" s="20">
        <v>547.63787089473396</v>
      </c>
      <c r="U14" s="20">
        <v>846.10051053236407</v>
      </c>
      <c r="V14" s="95">
        <v>1161.9780344644466</v>
      </c>
      <c r="W14" s="94">
        <v>0</v>
      </c>
      <c r="X14" s="20">
        <v>29832497.226095844</v>
      </c>
      <c r="Y14" s="20">
        <v>64527691.500045314</v>
      </c>
      <c r="Z14" s="20">
        <v>101689189.03492142</v>
      </c>
      <c r="AA14" s="95">
        <v>142446216.00011793</v>
      </c>
      <c r="AB14" s="19">
        <v>0</v>
      </c>
      <c r="AC14" s="16">
        <v>29832497.226095844</v>
      </c>
      <c r="AD14" s="16">
        <v>64527691.500045314</v>
      </c>
      <c r="AE14" s="16">
        <v>67174182</v>
      </c>
      <c r="AF14" s="17">
        <v>67174182</v>
      </c>
      <c r="AG14" s="19">
        <v>0</v>
      </c>
      <c r="AH14" s="16">
        <v>0</v>
      </c>
      <c r="AI14" s="16">
        <v>0</v>
      </c>
      <c r="AJ14" s="16">
        <v>0</v>
      </c>
      <c r="AK14" s="17">
        <v>0</v>
      </c>
      <c r="AL14" s="19">
        <v>0</v>
      </c>
      <c r="AM14" s="16">
        <v>0</v>
      </c>
      <c r="AN14" s="16">
        <v>0</v>
      </c>
      <c r="AO14" s="16">
        <v>34515007.034921423</v>
      </c>
      <c r="AP14" s="17">
        <v>75272034.000117928</v>
      </c>
      <c r="AQ14" s="20">
        <v>688506037.19605553</v>
      </c>
      <c r="AR14" s="20">
        <v>744619279.22753417</v>
      </c>
      <c r="AS14" s="20">
        <v>805305750.48457825</v>
      </c>
      <c r="AT14" s="20">
        <v>870938169.14907146</v>
      </c>
      <c r="AU14" s="20">
        <v>949522647.54293585</v>
      </c>
      <c r="AV14" s="20">
        <v>1036579061.1178379</v>
      </c>
      <c r="AW14" s="80">
        <v>8.150000000000017E-2</v>
      </c>
      <c r="AX14" s="35">
        <v>8.1500000000000059E-2</v>
      </c>
      <c r="AY14" s="35">
        <v>8.15000000000001E-2</v>
      </c>
      <c r="AZ14" s="35">
        <v>9.0229686994477934E-2</v>
      </c>
      <c r="BA14" s="21">
        <v>9.1684399313883141E-2</v>
      </c>
      <c r="BB14" s="19">
        <v>202.92906280584793</v>
      </c>
      <c r="BC14" s="16">
        <v>209.01693469002294</v>
      </c>
      <c r="BD14" s="16">
        <v>215.28744273072334</v>
      </c>
      <c r="BE14" s="16">
        <v>508.92669308251425</v>
      </c>
      <c r="BF14" s="17">
        <v>555.2351853263317</v>
      </c>
    </row>
    <row r="15" spans="1:58" x14ac:dyDescent="0.25">
      <c r="A15" s="18" t="s">
        <v>248</v>
      </c>
      <c r="B15" s="94">
        <v>5162.0121679209533</v>
      </c>
      <c r="C15" s="20">
        <v>5051.0289063106529</v>
      </c>
      <c r="D15" s="20">
        <v>4928.7408380526058</v>
      </c>
      <c r="E15" s="20">
        <v>4794.5695596833966</v>
      </c>
      <c r="F15" s="95">
        <v>4647.9121378577865</v>
      </c>
      <c r="G15" s="94">
        <v>73346350.808090433</v>
      </c>
      <c r="H15" s="20">
        <v>75357874.479002312</v>
      </c>
      <c r="I15" s="20">
        <v>77210091.709617794</v>
      </c>
      <c r="J15" s="20">
        <v>76610426.664006442</v>
      </c>
      <c r="K15" s="20">
        <v>75752389.885369569</v>
      </c>
      <c r="L15" s="95">
        <v>378277133.54608655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94">
        <v>0</v>
      </c>
      <c r="S15" s="20">
        <v>265.84362664792911</v>
      </c>
      <c r="T15" s="20">
        <v>547.63787089473396</v>
      </c>
      <c r="U15" s="20">
        <v>846.10051053236407</v>
      </c>
      <c r="V15" s="95">
        <v>1161.9780344644466</v>
      </c>
      <c r="W15" s="94">
        <v>0</v>
      </c>
      <c r="X15" s="20">
        <v>3966203.9199474906</v>
      </c>
      <c r="Y15" s="20">
        <v>8578899.0788464211</v>
      </c>
      <c r="Z15" s="20">
        <v>13519487.058354078</v>
      </c>
      <c r="AA15" s="95">
        <v>18938097.471342392</v>
      </c>
      <c r="AB15" s="19">
        <v>0</v>
      </c>
      <c r="AC15" s="16">
        <v>2871505</v>
      </c>
      <c r="AD15" s="16">
        <v>2871505</v>
      </c>
      <c r="AE15" s="16">
        <v>2871505</v>
      </c>
      <c r="AF15" s="17">
        <v>2871505</v>
      </c>
      <c r="AG15" s="19">
        <v>0</v>
      </c>
      <c r="AH15" s="16">
        <v>0</v>
      </c>
      <c r="AI15" s="16">
        <v>0</v>
      </c>
      <c r="AJ15" s="16">
        <v>0</v>
      </c>
      <c r="AK15" s="17">
        <v>0</v>
      </c>
      <c r="AL15" s="19">
        <v>0</v>
      </c>
      <c r="AM15" s="16">
        <v>1094698.9199474906</v>
      </c>
      <c r="AN15" s="16">
        <v>5707394.0788464211</v>
      </c>
      <c r="AO15" s="16">
        <v>10647982.058354078</v>
      </c>
      <c r="AP15" s="17">
        <v>16066592.471342392</v>
      </c>
      <c r="AQ15" s="20">
        <v>222230246.49512151</v>
      </c>
      <c r="AR15" s="20">
        <v>240342011.58447394</v>
      </c>
      <c r="AS15" s="20">
        <v>261024584.4485561</v>
      </c>
      <c r="AT15" s="20">
        <v>286821565.27803659</v>
      </c>
      <c r="AU15" s="20">
        <v>305986530.32022333</v>
      </c>
      <c r="AV15" s="20">
        <v>326349271.27526224</v>
      </c>
      <c r="AW15" s="80">
        <v>8.1500000000000114E-2</v>
      </c>
      <c r="AX15" s="35">
        <v>8.6054754754404536E-2</v>
      </c>
      <c r="AY15" s="35">
        <v>9.8829697915158193E-2</v>
      </c>
      <c r="AZ15" s="35">
        <v>6.6818424282737487E-2</v>
      </c>
      <c r="BA15" s="21">
        <v>6.6547834421759461E-2</v>
      </c>
      <c r="BB15" s="19">
        <v>492.66786351670453</v>
      </c>
      <c r="BC15" s="16">
        <v>580.82252585096285</v>
      </c>
      <c r="BD15" s="16">
        <v>813.63077113829786</v>
      </c>
      <c r="BE15" s="16">
        <v>840.40830848234691</v>
      </c>
      <c r="BF15" s="17">
        <v>873.90326271194863</v>
      </c>
    </row>
    <row r="16" spans="1:58" x14ac:dyDescent="0.25">
      <c r="A16" s="18" t="s">
        <v>255</v>
      </c>
      <c r="B16" s="94">
        <v>5162.0121679209533</v>
      </c>
      <c r="C16" s="20">
        <v>5051.0289063106529</v>
      </c>
      <c r="D16" s="20">
        <v>4928.7408380526058</v>
      </c>
      <c r="E16" s="20">
        <v>4794.5695596833966</v>
      </c>
      <c r="F16" s="95">
        <v>4647.9121378577865</v>
      </c>
      <c r="G16" s="94">
        <v>71722130.122764587</v>
      </c>
      <c r="H16" s="20">
        <v>73689109.541381404</v>
      </c>
      <c r="I16" s="20">
        <v>75500310.286424845</v>
      </c>
      <c r="J16" s="20">
        <v>74913924.543200299</v>
      </c>
      <c r="K16" s="20">
        <v>74074888.588316441</v>
      </c>
      <c r="L16" s="95">
        <v>369900363.08208758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94">
        <v>0</v>
      </c>
      <c r="S16" s="20">
        <v>265.84362664792911</v>
      </c>
      <c r="T16" s="20">
        <v>547.63787089473396</v>
      </c>
      <c r="U16" s="20">
        <v>846.10051053236407</v>
      </c>
      <c r="V16" s="95">
        <v>1161.9780344644466</v>
      </c>
      <c r="W16" s="94">
        <v>0</v>
      </c>
      <c r="X16" s="20">
        <v>3878374.1863884954</v>
      </c>
      <c r="Y16" s="20">
        <v>8388923.3651583157</v>
      </c>
      <c r="Z16" s="20">
        <v>13220104.331152992</v>
      </c>
      <c r="AA16" s="95">
        <v>18518722.14707911</v>
      </c>
      <c r="AB16" s="19">
        <v>0</v>
      </c>
      <c r="AC16" s="16">
        <v>3452355</v>
      </c>
      <c r="AD16" s="16">
        <v>3452355</v>
      </c>
      <c r="AE16" s="16">
        <v>3452355</v>
      </c>
      <c r="AF16" s="17">
        <v>3452355</v>
      </c>
      <c r="AG16" s="19">
        <v>0</v>
      </c>
      <c r="AH16" s="16">
        <v>0</v>
      </c>
      <c r="AI16" s="16">
        <v>0</v>
      </c>
      <c r="AJ16" s="16">
        <v>0</v>
      </c>
      <c r="AK16" s="17">
        <v>0</v>
      </c>
      <c r="AL16" s="19">
        <v>0</v>
      </c>
      <c r="AM16" s="16">
        <v>426019.18638849538</v>
      </c>
      <c r="AN16" s="16">
        <v>4936568.3651583157</v>
      </c>
      <c r="AO16" s="16">
        <v>9767749.3311529923</v>
      </c>
      <c r="AP16" s="17">
        <v>15066367.14707911</v>
      </c>
      <c r="AQ16" s="20">
        <v>48650299.102547862</v>
      </c>
      <c r="AR16" s="20">
        <v>52615298.479405515</v>
      </c>
      <c r="AS16" s="20">
        <v>57329464.49186556</v>
      </c>
      <c r="AT16" s="20">
        <v>66477644.463031769</v>
      </c>
      <c r="AU16" s="20">
        <v>74422803.879578859</v>
      </c>
      <c r="AV16" s="20">
        <v>82992967.455655321</v>
      </c>
      <c r="AW16" s="80">
        <v>8.1500000000000059E-2</v>
      </c>
      <c r="AX16" s="35">
        <v>8.9596869136934515E-2</v>
      </c>
      <c r="AY16" s="35">
        <v>0.15957204645552267</v>
      </c>
      <c r="AZ16" s="35">
        <v>0.11951625964974427</v>
      </c>
      <c r="BA16" s="21">
        <v>0.11515507518291797</v>
      </c>
      <c r="BB16" s="19">
        <v>110.2965461089957</v>
      </c>
      <c r="BC16" s="16">
        <v>142.80697903523105</v>
      </c>
      <c r="BD16" s="16">
        <v>410.07652097121763</v>
      </c>
      <c r="BE16" s="16">
        <v>423.40574022762848</v>
      </c>
      <c r="BF16" s="17">
        <v>444.34969618243849</v>
      </c>
    </row>
    <row r="17" spans="1:58" x14ac:dyDescent="0.25">
      <c r="A17" s="18" t="s">
        <v>259</v>
      </c>
      <c r="B17" s="94">
        <v>5162.0121679209533</v>
      </c>
      <c r="C17" s="20">
        <v>5051.0289063106529</v>
      </c>
      <c r="D17" s="20">
        <v>4928.7408380526058</v>
      </c>
      <c r="E17" s="20">
        <v>4794.5695596833966</v>
      </c>
      <c r="F17" s="95">
        <v>4647.9121378577865</v>
      </c>
      <c r="G17" s="94">
        <v>1019394702.3513013</v>
      </c>
      <c r="H17" s="20">
        <v>1047351602.0632858</v>
      </c>
      <c r="I17" s="20">
        <v>1073094401.9666309</v>
      </c>
      <c r="J17" s="20">
        <v>1064760035.4446902</v>
      </c>
      <c r="K17" s="20">
        <v>1052834723.0477097</v>
      </c>
      <c r="L17" s="95">
        <v>5257435464.8736181</v>
      </c>
      <c r="M17" s="20">
        <v>0</v>
      </c>
      <c r="N17" s="20">
        <v>21031074.756686449</v>
      </c>
      <c r="O17" s="20">
        <v>82361463.014169216</v>
      </c>
      <c r="P17" s="20">
        <v>149161896.30413842</v>
      </c>
      <c r="Q17" s="20">
        <v>222511658.4476099</v>
      </c>
      <c r="R17" s="94">
        <v>0</v>
      </c>
      <c r="S17" s="20">
        <v>265.84362664792911</v>
      </c>
      <c r="T17" s="20">
        <v>547.63787089473396</v>
      </c>
      <c r="U17" s="20">
        <v>846.10051053236407</v>
      </c>
      <c r="V17" s="95">
        <v>1161.9780344644466</v>
      </c>
      <c r="W17" s="94">
        <v>0</v>
      </c>
      <c r="X17" s="20">
        <v>55123768.529646628</v>
      </c>
      <c r="Y17" s="20">
        <v>119232711.32962565</v>
      </c>
      <c r="Z17" s="20">
        <v>187898829.7843571</v>
      </c>
      <c r="AA17" s="95">
        <v>263208680.76192743</v>
      </c>
      <c r="AB17" s="19">
        <v>0</v>
      </c>
      <c r="AC17" s="16">
        <v>34092693.772960179</v>
      </c>
      <c r="AD17" s="16">
        <v>36871248.315456435</v>
      </c>
      <c r="AE17" s="16">
        <v>38736933.480218679</v>
      </c>
      <c r="AF17" s="17">
        <v>40697022.314317524</v>
      </c>
      <c r="AG17" s="19">
        <v>0</v>
      </c>
      <c r="AH17" s="16">
        <v>0</v>
      </c>
      <c r="AI17" s="16">
        <v>0</v>
      </c>
      <c r="AJ17" s="16">
        <v>0</v>
      </c>
      <c r="AK17" s="17">
        <v>0</v>
      </c>
      <c r="AL17" s="19">
        <v>0</v>
      </c>
      <c r="AM17" s="16">
        <v>21031074.756686449</v>
      </c>
      <c r="AN17" s="16">
        <v>82361463.014169216</v>
      </c>
      <c r="AO17" s="16">
        <v>149161896.30413842</v>
      </c>
      <c r="AP17" s="17">
        <v>222511658.4476099</v>
      </c>
      <c r="AQ17" s="20">
        <v>1208918055.8021076</v>
      </c>
      <c r="AR17" s="20">
        <v>1307444877.3499794</v>
      </c>
      <c r="AS17" s="20">
        <v>1435032709.6106892</v>
      </c>
      <c r="AT17" s="20">
        <v>1611604231.1087735</v>
      </c>
      <c r="AU17" s="20">
        <v>1755784348.4643297</v>
      </c>
      <c r="AV17" s="20">
        <v>1910429206.6871071</v>
      </c>
      <c r="AW17" s="80">
        <v>8.1500000000000045E-2</v>
      </c>
      <c r="AX17" s="35">
        <v>9.7585630163861056E-2</v>
      </c>
      <c r="AY17" s="35">
        <v>0.12304355177101607</v>
      </c>
      <c r="AZ17" s="35">
        <v>8.9463724760986296E-2</v>
      </c>
      <c r="BA17" s="21">
        <v>8.8077364602341487E-2</v>
      </c>
      <c r="BB17" s="19">
        <v>192.8342040034031</v>
      </c>
      <c r="BC17" s="16">
        <v>300.0451183519981</v>
      </c>
      <c r="BD17" s="16">
        <v>481.43951912143348</v>
      </c>
      <c r="BE17" s="16">
        <v>504.09727275849582</v>
      </c>
      <c r="BF17" s="17">
        <v>527.68119604657568</v>
      </c>
    </row>
    <row r="18" spans="1:58" x14ac:dyDescent="0.25">
      <c r="A18" s="18" t="s">
        <v>304</v>
      </c>
      <c r="B18" s="94">
        <v>5162.0121679209533</v>
      </c>
      <c r="C18" s="20">
        <v>5051.0289063106529</v>
      </c>
      <c r="D18" s="20">
        <v>4928.7408380526058</v>
      </c>
      <c r="E18" s="20">
        <v>4794.5695596833966</v>
      </c>
      <c r="F18" s="95">
        <v>4647.9121378577865</v>
      </c>
      <c r="G18" s="94">
        <v>330236666.69193834</v>
      </c>
      <c r="H18" s="20">
        <v>339293407.2759648</v>
      </c>
      <c r="I18" s="20">
        <v>347632882.07585299</v>
      </c>
      <c r="J18" s="20">
        <v>344932933.35839725</v>
      </c>
      <c r="K18" s="20">
        <v>341069684.50478315</v>
      </c>
      <c r="L18" s="95">
        <v>1703165573.9069366</v>
      </c>
      <c r="M18" s="20">
        <v>6918215.6830328107</v>
      </c>
      <c r="N18" s="20">
        <v>25339598.012566566</v>
      </c>
      <c r="O18" s="20">
        <v>46717713.143693745</v>
      </c>
      <c r="P18" s="20">
        <v>69371801.979258537</v>
      </c>
      <c r="Q18" s="20">
        <v>94198870.440957963</v>
      </c>
      <c r="R18" s="94">
        <v>0</v>
      </c>
      <c r="S18" s="20">
        <v>265.84362664792911</v>
      </c>
      <c r="T18" s="20">
        <v>547.63787089473396</v>
      </c>
      <c r="U18" s="20">
        <v>846.10051053236407</v>
      </c>
      <c r="V18" s="95">
        <v>1161.9780344644466</v>
      </c>
      <c r="W18" s="94">
        <v>0</v>
      </c>
      <c r="X18" s="20">
        <v>17857547.751366571</v>
      </c>
      <c r="Y18" s="20">
        <v>38625875.786205888</v>
      </c>
      <c r="Z18" s="20">
        <v>60870517.651481867</v>
      </c>
      <c r="AA18" s="95">
        <v>85267421.126195788</v>
      </c>
      <c r="AB18" s="19">
        <v>0</v>
      </c>
      <c r="AC18" s="16">
        <v>0</v>
      </c>
      <c r="AD18" s="16">
        <v>0</v>
      </c>
      <c r="AE18" s="16">
        <v>0</v>
      </c>
      <c r="AF18" s="17">
        <v>0</v>
      </c>
      <c r="AG18" s="19">
        <v>6918215.6830328107</v>
      </c>
      <c r="AH18" s="16">
        <v>7482050.2611999959</v>
      </c>
      <c r="AI18" s="16">
        <v>8091837.3574878573</v>
      </c>
      <c r="AJ18" s="16">
        <v>8501284.3277766705</v>
      </c>
      <c r="AK18" s="17">
        <v>8931449.3147621751</v>
      </c>
      <c r="AL18" s="19">
        <v>6918215.6830328107</v>
      </c>
      <c r="AM18" s="16">
        <v>25339598.012566566</v>
      </c>
      <c r="AN18" s="16">
        <v>46717713.143693745</v>
      </c>
      <c r="AO18" s="16">
        <v>69371801.979258537</v>
      </c>
      <c r="AP18" s="17">
        <v>94198870.440957963</v>
      </c>
      <c r="AQ18" s="20">
        <v>349298047.50413454</v>
      </c>
      <c r="AR18" s="20">
        <v>384684054.05875432</v>
      </c>
      <c r="AS18" s="20">
        <v>433893352.21590942</v>
      </c>
      <c r="AT18" s="20">
        <v>488568598.31460899</v>
      </c>
      <c r="AU18" s="20">
        <v>533580341.93982214</v>
      </c>
      <c r="AV18" s="20">
        <v>581896362.52352607</v>
      </c>
      <c r="AW18" s="80">
        <v>0.10130605311843587</v>
      </c>
      <c r="AX18" s="35">
        <v>0.12792133606255268</v>
      </c>
      <c r="AY18" s="35">
        <v>0.12601079463299233</v>
      </c>
      <c r="AZ18" s="35">
        <v>9.2129833518748316E-2</v>
      </c>
      <c r="BA18" s="21">
        <v>9.0550600886179347E-2</v>
      </c>
      <c r="BB18" s="19">
        <v>280.1292744485163</v>
      </c>
      <c r="BC18" s="16">
        <v>446.23641474273427</v>
      </c>
      <c r="BD18" s="16">
        <v>467.59881598445372</v>
      </c>
      <c r="BE18" s="16">
        <v>489.84134852740863</v>
      </c>
      <c r="BF18" s="17">
        <v>512.99759408855516</v>
      </c>
    </row>
    <row r="19" spans="1:58" x14ac:dyDescent="0.25">
      <c r="A19" s="18" t="s">
        <v>307</v>
      </c>
      <c r="B19" s="94">
        <v>5162.0121679209533</v>
      </c>
      <c r="C19" s="20">
        <v>5051.0289063106529</v>
      </c>
      <c r="D19" s="20">
        <v>4928.7408380526058</v>
      </c>
      <c r="E19" s="20">
        <v>4794.5695596833966</v>
      </c>
      <c r="F19" s="95">
        <v>4647.9121378577865</v>
      </c>
      <c r="G19" s="94">
        <v>261521037.66970065</v>
      </c>
      <c r="H19" s="20">
        <v>268693252.12779224</v>
      </c>
      <c r="I19" s="20">
        <v>275297449.43009114</v>
      </c>
      <c r="J19" s="20">
        <v>273159305.90618414</v>
      </c>
      <c r="K19" s="20">
        <v>270099921.68003488</v>
      </c>
      <c r="L19" s="95">
        <v>1348770966.813803</v>
      </c>
      <c r="M19" s="20">
        <v>35388924.600264698</v>
      </c>
      <c r="N19" s="20">
        <v>52414872.067175329</v>
      </c>
      <c r="O19" s="20">
        <v>71980986.886766255</v>
      </c>
      <c r="P19" s="20">
        <v>91691419.288306296</v>
      </c>
      <c r="Q19" s="20">
        <v>113212250.20929676</v>
      </c>
      <c r="R19" s="94">
        <v>0</v>
      </c>
      <c r="S19" s="20">
        <v>265.84362664792911</v>
      </c>
      <c r="T19" s="20">
        <v>547.63787089473396</v>
      </c>
      <c r="U19" s="20">
        <v>846.10051053236407</v>
      </c>
      <c r="V19" s="95">
        <v>1161.9780344644466</v>
      </c>
      <c r="W19" s="94">
        <v>0</v>
      </c>
      <c r="X19" s="20">
        <v>14141750.111989066</v>
      </c>
      <c r="Y19" s="20">
        <v>30588605.492232349</v>
      </c>
      <c r="Z19" s="20">
        <v>48204583.395208962</v>
      </c>
      <c r="AA19" s="95">
        <v>67524980.420008719</v>
      </c>
      <c r="AB19" s="19">
        <v>0</v>
      </c>
      <c r="AC19" s="16">
        <v>0</v>
      </c>
      <c r="AD19" s="16">
        <v>0</v>
      </c>
      <c r="AE19" s="16">
        <v>0</v>
      </c>
      <c r="AF19" s="17">
        <v>0</v>
      </c>
      <c r="AG19" s="19">
        <v>35388924.600264698</v>
      </c>
      <c r="AH19" s="16">
        <v>38273121.955186263</v>
      </c>
      <c r="AI19" s="16">
        <v>41392381.394533902</v>
      </c>
      <c r="AJ19" s="16">
        <v>43486835.893097334</v>
      </c>
      <c r="AK19" s="17">
        <v>45687269.789288044</v>
      </c>
      <c r="AL19" s="19">
        <v>35388924.600264698</v>
      </c>
      <c r="AM19" s="16">
        <v>52414872.067175329</v>
      </c>
      <c r="AN19" s="16">
        <v>71980986.886766255</v>
      </c>
      <c r="AO19" s="16">
        <v>91691419.288306296</v>
      </c>
      <c r="AP19" s="17">
        <v>113212250.20929676</v>
      </c>
      <c r="AQ19" s="20">
        <v>239574680.17420653</v>
      </c>
      <c r="AR19" s="20">
        <v>294488941.20866907</v>
      </c>
      <c r="AS19" s="20">
        <v>332631540.02916467</v>
      </c>
      <c r="AT19" s="20">
        <v>375035313.28765774</v>
      </c>
      <c r="AU19" s="20">
        <v>410080294.60508293</v>
      </c>
      <c r="AV19" s="20">
        <v>447711602.61710232</v>
      </c>
      <c r="AW19" s="80">
        <v>0.22921562910793278</v>
      </c>
      <c r="AX19" s="35">
        <v>0.12952132825072202</v>
      </c>
      <c r="AY19" s="35">
        <v>0.12747971300248667</v>
      </c>
      <c r="AZ19" s="35">
        <v>9.34444839612881E-2</v>
      </c>
      <c r="BA19" s="21">
        <v>9.1765706636207034E-2</v>
      </c>
      <c r="BB19" s="19">
        <v>847.47947973101054</v>
      </c>
      <c r="BC19" s="16">
        <v>440.226021813849</v>
      </c>
      <c r="BD19" s="16">
        <v>461.40811126770222</v>
      </c>
      <c r="BE19" s="16">
        <v>483.46492266915538</v>
      </c>
      <c r="BF19" s="17">
        <v>506.42987545455344</v>
      </c>
    </row>
    <row r="20" spans="1:58" x14ac:dyDescent="0.25">
      <c r="A20" s="18" t="s">
        <v>324</v>
      </c>
      <c r="B20" s="94">
        <v>5162.0121679209533</v>
      </c>
      <c r="C20" s="20">
        <v>5051.0289063106529</v>
      </c>
      <c r="D20" s="20">
        <v>4928.7408380526058</v>
      </c>
      <c r="E20" s="20">
        <v>4794.5695596833966</v>
      </c>
      <c r="F20" s="95">
        <v>4647.9121378577865</v>
      </c>
      <c r="G20" s="94">
        <v>225814581.3252629</v>
      </c>
      <c r="H20" s="20">
        <v>232007546.21810824</v>
      </c>
      <c r="I20" s="20">
        <v>237710047.48567966</v>
      </c>
      <c r="J20" s="20">
        <v>235863832.7835409</v>
      </c>
      <c r="K20" s="20">
        <v>233222157.85636526</v>
      </c>
      <c r="L20" s="95">
        <v>1164618165.668957</v>
      </c>
      <c r="M20" s="20">
        <v>0</v>
      </c>
      <c r="N20" s="20">
        <v>0</v>
      </c>
      <c r="O20" s="20">
        <v>0</v>
      </c>
      <c r="P20" s="20">
        <v>0</v>
      </c>
      <c r="Q20" s="20">
        <v>10741084.756546825</v>
      </c>
      <c r="R20" s="94">
        <v>0</v>
      </c>
      <c r="S20" s="20">
        <v>265.84362664792911</v>
      </c>
      <c r="T20" s="20">
        <v>547.63787089473396</v>
      </c>
      <c r="U20" s="20">
        <v>846.10051053236407</v>
      </c>
      <c r="V20" s="95">
        <v>1161.9780344644466</v>
      </c>
      <c r="W20" s="94">
        <v>0</v>
      </c>
      <c r="X20" s="20">
        <v>12210923.485163592</v>
      </c>
      <c r="Y20" s="20">
        <v>26412227.49840885</v>
      </c>
      <c r="Z20" s="20">
        <v>41623029.314742513</v>
      </c>
      <c r="AA20" s="95">
        <v>58305539.464091316</v>
      </c>
      <c r="AB20" s="19">
        <v>0</v>
      </c>
      <c r="AC20" s="16">
        <v>1013521</v>
      </c>
      <c r="AD20" s="16">
        <v>1013521</v>
      </c>
      <c r="AE20" s="16">
        <v>1013521</v>
      </c>
      <c r="AF20" s="17">
        <v>1013521</v>
      </c>
      <c r="AG20" s="19">
        <v>0</v>
      </c>
      <c r="AH20" s="16">
        <v>0</v>
      </c>
      <c r="AI20" s="16">
        <v>0</v>
      </c>
      <c r="AJ20" s="16">
        <v>0</v>
      </c>
      <c r="AK20" s="17">
        <v>0</v>
      </c>
      <c r="AL20" s="19">
        <v>0</v>
      </c>
      <c r="AM20" s="16">
        <v>11197402.485163592</v>
      </c>
      <c r="AN20" s="16">
        <v>25398706.49840885</v>
      </c>
      <c r="AO20" s="16">
        <v>40609508.314742513</v>
      </c>
      <c r="AP20" s="17">
        <v>57292018.464091316</v>
      </c>
      <c r="AQ20" s="20">
        <v>154923890.77529073</v>
      </c>
      <c r="AR20" s="20">
        <v>167550187.87347692</v>
      </c>
      <c r="AS20" s="20">
        <v>192402930.67032892</v>
      </c>
      <c r="AT20" s="20">
        <v>221372485.23066515</v>
      </c>
      <c r="AU20" s="20">
        <v>246499560.25085098</v>
      </c>
      <c r="AV20" s="20">
        <v>273600107.02816689</v>
      </c>
      <c r="AW20" s="80">
        <v>8.1500000000000003E-2</v>
      </c>
      <c r="AX20" s="35">
        <v>0.14833013983618556</v>
      </c>
      <c r="AY20" s="35">
        <v>0.15056711693219402</v>
      </c>
      <c r="AZ20" s="35">
        <v>0.11350586317899436</v>
      </c>
      <c r="BA20" s="21">
        <v>0.10994156236926737</v>
      </c>
      <c r="BB20" s="19">
        <v>111.55678541480665</v>
      </c>
      <c r="BC20" s="16">
        <v>358.68178218408502</v>
      </c>
      <c r="BD20" s="16">
        <v>401.1955680572355</v>
      </c>
      <c r="BE20" s="16">
        <v>420.77580213824695</v>
      </c>
      <c r="BF20" s="17">
        <v>441.83964034413111</v>
      </c>
    </row>
    <row r="21" spans="1:58" x14ac:dyDescent="0.25">
      <c r="A21" s="18" t="s">
        <v>349</v>
      </c>
      <c r="B21" s="94">
        <v>5162.0121679209533</v>
      </c>
      <c r="C21" s="20">
        <v>5051.0289063106529</v>
      </c>
      <c r="D21" s="20">
        <v>4928.7408380526058</v>
      </c>
      <c r="E21" s="20">
        <v>4794.5695596833966</v>
      </c>
      <c r="F21" s="95">
        <v>4647.9121378577865</v>
      </c>
      <c r="G21" s="94">
        <v>233591792.74574462</v>
      </c>
      <c r="H21" s="20">
        <v>239998047.66179666</v>
      </c>
      <c r="I21" s="20">
        <v>245896947.04379982</v>
      </c>
      <c r="J21" s="20">
        <v>243987147.42175969</v>
      </c>
      <c r="K21" s="20">
        <v>241254491.37063596</v>
      </c>
      <c r="L21" s="95">
        <v>1204728426.2437367</v>
      </c>
      <c r="M21" s="20">
        <v>0</v>
      </c>
      <c r="N21" s="20">
        <v>2092771.5100580156</v>
      </c>
      <c r="O21" s="20">
        <v>15924273.890561044</v>
      </c>
      <c r="P21" s="20">
        <v>31082227.291879863</v>
      </c>
      <c r="Q21" s="20">
        <v>47733393.703513771</v>
      </c>
      <c r="R21" s="94">
        <v>0</v>
      </c>
      <c r="S21" s="20">
        <v>265.84362664792911</v>
      </c>
      <c r="T21" s="20">
        <v>547.63787089473396</v>
      </c>
      <c r="U21" s="20">
        <v>846.10051053236407</v>
      </c>
      <c r="V21" s="95">
        <v>1161.9780344644466</v>
      </c>
      <c r="W21" s="94">
        <v>0</v>
      </c>
      <c r="X21" s="20">
        <v>12631476.192726141</v>
      </c>
      <c r="Y21" s="20">
        <v>27321883.004866645</v>
      </c>
      <c r="Z21" s="20">
        <v>43056555.427369356</v>
      </c>
      <c r="AA21" s="95">
        <v>60313622.842658989</v>
      </c>
      <c r="AB21" s="19">
        <v>0</v>
      </c>
      <c r="AC21" s="16">
        <v>10538704.682668125</v>
      </c>
      <c r="AD21" s="16">
        <v>11397609.114305601</v>
      </c>
      <c r="AE21" s="16">
        <v>11974328.135489494</v>
      </c>
      <c r="AF21" s="17">
        <v>12580229.139145218</v>
      </c>
      <c r="AG21" s="19">
        <v>0</v>
      </c>
      <c r="AH21" s="16">
        <v>0</v>
      </c>
      <c r="AI21" s="16">
        <v>0</v>
      </c>
      <c r="AJ21" s="16">
        <v>0</v>
      </c>
      <c r="AK21" s="17">
        <v>0</v>
      </c>
      <c r="AL21" s="19">
        <v>0</v>
      </c>
      <c r="AM21" s="16">
        <v>2092771.5100580156</v>
      </c>
      <c r="AN21" s="16">
        <v>15924273.890561044</v>
      </c>
      <c r="AO21" s="16">
        <v>31082227.291879863</v>
      </c>
      <c r="AP21" s="17">
        <v>47733393.703513771</v>
      </c>
      <c r="AQ21" s="20">
        <v>251961075.63960063</v>
      </c>
      <c r="AR21" s="20">
        <v>272495903.30422813</v>
      </c>
      <c r="AS21" s="20">
        <v>296797090.93358076</v>
      </c>
      <c r="AT21" s="20">
        <v>334646995.34710091</v>
      </c>
      <c r="AU21" s="20">
        <v>365932318.45412064</v>
      </c>
      <c r="AV21" s="20">
        <v>399526899.47856402</v>
      </c>
      <c r="AW21" s="80">
        <v>8.1500000000000156E-2</v>
      </c>
      <c r="AX21" s="35">
        <v>8.9180010909087185E-2</v>
      </c>
      <c r="AY21" s="35">
        <v>0.12752788207749133</v>
      </c>
      <c r="AZ21" s="35">
        <v>9.3487536245679168E-2</v>
      </c>
      <c r="BA21" s="21">
        <v>9.1805449615282794E-2</v>
      </c>
      <c r="BB21" s="19">
        <v>175.39025183499143</v>
      </c>
      <c r="BC21" s="16">
        <v>224.69669014761166</v>
      </c>
      <c r="BD21" s="16">
        <v>461.21179554183527</v>
      </c>
      <c r="BE21" s="16">
        <v>483.26271747151168</v>
      </c>
      <c r="BF21" s="17">
        <v>506.22160410098422</v>
      </c>
    </row>
    <row r="22" spans="1:58" x14ac:dyDescent="0.25">
      <c r="A22" s="18" t="s">
        <v>365</v>
      </c>
      <c r="B22" s="94">
        <v>5162.0121679209533</v>
      </c>
      <c r="C22" s="20">
        <v>5051.0289063106529</v>
      </c>
      <c r="D22" s="20">
        <v>4928.7408380526058</v>
      </c>
      <c r="E22" s="20">
        <v>4794.5695596833966</v>
      </c>
      <c r="F22" s="95">
        <v>4647.9121378577865</v>
      </c>
      <c r="G22" s="94">
        <v>228780954.84661341</v>
      </c>
      <c r="H22" s="20">
        <v>235055272.5332818</v>
      </c>
      <c r="I22" s="20">
        <v>240832683.70554721</v>
      </c>
      <c r="J22" s="20">
        <v>238962216.52876753</v>
      </c>
      <c r="K22" s="20">
        <v>236285839.70364529</v>
      </c>
      <c r="L22" s="95">
        <v>1179916967.3178551</v>
      </c>
      <c r="M22" s="20">
        <v>0</v>
      </c>
      <c r="N22" s="20">
        <v>0</v>
      </c>
      <c r="O22" s="20">
        <v>1869713.6185619831</v>
      </c>
      <c r="P22" s="20">
        <v>16020922.099941611</v>
      </c>
      <c r="Q22" s="20">
        <v>31599445.739676535</v>
      </c>
      <c r="R22" s="94">
        <v>0</v>
      </c>
      <c r="S22" s="20">
        <v>265.84362664792911</v>
      </c>
      <c r="T22" s="20">
        <v>547.63787089473396</v>
      </c>
      <c r="U22" s="20">
        <v>846.10051053236407</v>
      </c>
      <c r="V22" s="95">
        <v>1161.9780344644466</v>
      </c>
      <c r="W22" s="94">
        <v>0</v>
      </c>
      <c r="X22" s="20">
        <v>12371330.133330621</v>
      </c>
      <c r="Y22" s="20">
        <v>26759187.078394137</v>
      </c>
      <c r="Z22" s="20">
        <v>42169802.916841321</v>
      </c>
      <c r="AA22" s="95">
        <v>59071459.925911322</v>
      </c>
      <c r="AB22" s="19">
        <v>0</v>
      </c>
      <c r="AC22" s="16">
        <v>12371330.133330621</v>
      </c>
      <c r="AD22" s="16">
        <v>18071118</v>
      </c>
      <c r="AE22" s="16">
        <v>18071118</v>
      </c>
      <c r="AF22" s="17">
        <v>18071118</v>
      </c>
      <c r="AG22" s="19">
        <v>0</v>
      </c>
      <c r="AH22" s="16">
        <v>0</v>
      </c>
      <c r="AI22" s="16">
        <v>0</v>
      </c>
      <c r="AJ22" s="16">
        <v>0</v>
      </c>
      <c r="AK22" s="17">
        <v>0</v>
      </c>
      <c r="AL22" s="19">
        <v>0</v>
      </c>
      <c r="AM22" s="16">
        <v>0</v>
      </c>
      <c r="AN22" s="16">
        <v>8688069.0783941373</v>
      </c>
      <c r="AO22" s="16">
        <v>24098684.916841321</v>
      </c>
      <c r="AP22" s="17">
        <v>41000341.925911322</v>
      </c>
      <c r="AQ22" s="20">
        <v>158347670.11609507</v>
      </c>
      <c r="AR22" s="20">
        <v>171253005.23055685</v>
      </c>
      <c r="AS22" s="20">
        <v>185210125.15684724</v>
      </c>
      <c r="AT22" s="20">
        <v>208992819.43552446</v>
      </c>
      <c r="AU22" s="20">
        <v>234538855.64204243</v>
      </c>
      <c r="AV22" s="20">
        <v>262088785.28980762</v>
      </c>
      <c r="AW22" s="80">
        <v>8.1500000000000197E-2</v>
      </c>
      <c r="AX22" s="35">
        <v>8.1500000000000059E-2</v>
      </c>
      <c r="AY22" s="35">
        <v>0.12840925547961585</v>
      </c>
      <c r="AZ22" s="35">
        <v>0.12223403787515805</v>
      </c>
      <c r="BA22" s="21">
        <v>0.1174642451987248</v>
      </c>
      <c r="BB22" s="19">
        <v>112.54375135443888</v>
      </c>
      <c r="BC22" s="16">
        <v>115.92006389507196</v>
      </c>
      <c r="BD22" s="16">
        <v>297.20260578783882</v>
      </c>
      <c r="BE22" s="16">
        <v>428.69386152035895</v>
      </c>
      <c r="BF22" s="17">
        <v>449.65594494141078</v>
      </c>
    </row>
    <row r="23" spans="1:58" x14ac:dyDescent="0.25">
      <c r="A23" s="18" t="s">
        <v>376</v>
      </c>
      <c r="B23" s="94">
        <v>5162.0121679209533</v>
      </c>
      <c r="C23" s="20">
        <v>5051.0289063106529</v>
      </c>
      <c r="D23" s="20">
        <v>4928.7408380526058</v>
      </c>
      <c r="E23" s="20">
        <v>4794.5695596833966</v>
      </c>
      <c r="F23" s="95">
        <v>4647.9121378577865</v>
      </c>
      <c r="G23" s="94">
        <v>47902089.499045447</v>
      </c>
      <c r="H23" s="20">
        <v>49215804.30355677</v>
      </c>
      <c r="I23" s="20">
        <v>50425476.967228398</v>
      </c>
      <c r="J23" s="20">
        <v>50033839.096116267</v>
      </c>
      <c r="K23" s="20">
        <v>49473460.098239765</v>
      </c>
      <c r="L23" s="95">
        <v>247050669.96418667</v>
      </c>
      <c r="M23" s="20">
        <v>0</v>
      </c>
      <c r="N23" s="20">
        <v>0</v>
      </c>
      <c r="O23" s="20">
        <v>0</v>
      </c>
      <c r="P23" s="20">
        <v>0</v>
      </c>
      <c r="Q23" s="20">
        <v>1455940.7882963642</v>
      </c>
      <c r="R23" s="94">
        <v>0</v>
      </c>
      <c r="S23" s="20">
        <v>265.84362664792911</v>
      </c>
      <c r="T23" s="20">
        <v>547.63787089473396</v>
      </c>
      <c r="U23" s="20">
        <v>846.10051053236407</v>
      </c>
      <c r="V23" s="95">
        <v>1161.9780344644466</v>
      </c>
      <c r="W23" s="94">
        <v>0</v>
      </c>
      <c r="X23" s="20">
        <v>2590305.4896608824</v>
      </c>
      <c r="Y23" s="20">
        <v>5602830.7741364883</v>
      </c>
      <c r="Z23" s="20">
        <v>8829501.0169616938</v>
      </c>
      <c r="AA23" s="95">
        <v>12368365.024559941</v>
      </c>
      <c r="AB23" s="19">
        <v>0</v>
      </c>
      <c r="AC23" s="16">
        <v>2590305.4896608824</v>
      </c>
      <c r="AD23" s="16">
        <v>4806655</v>
      </c>
      <c r="AE23" s="16">
        <v>4806655</v>
      </c>
      <c r="AF23" s="17">
        <v>4806655</v>
      </c>
      <c r="AG23" s="19">
        <v>0</v>
      </c>
      <c r="AH23" s="16">
        <v>0</v>
      </c>
      <c r="AI23" s="16">
        <v>0</v>
      </c>
      <c r="AJ23" s="16">
        <v>0</v>
      </c>
      <c r="AK23" s="17">
        <v>0</v>
      </c>
      <c r="AL23" s="19">
        <v>0</v>
      </c>
      <c r="AM23" s="16">
        <v>0</v>
      </c>
      <c r="AN23" s="16">
        <v>796175.77413648833</v>
      </c>
      <c r="AO23" s="16">
        <v>4022846.0169616938</v>
      </c>
      <c r="AP23" s="17">
        <v>7561710.0245599411</v>
      </c>
      <c r="AQ23" s="20">
        <v>76332055.17943874</v>
      </c>
      <c r="AR23" s="20">
        <v>82553117.676562995</v>
      </c>
      <c r="AS23" s="20">
        <v>89281196.767202884</v>
      </c>
      <c r="AT23" s="20">
        <v>97353790.077866405</v>
      </c>
      <c r="AU23" s="20">
        <v>105466275.60446036</v>
      </c>
      <c r="AV23" s="20">
        <v>114138177.14918606</v>
      </c>
      <c r="AW23" s="80">
        <v>8.1499999999999961E-2</v>
      </c>
      <c r="AX23" s="35">
        <v>8.1500000000000059E-2</v>
      </c>
      <c r="AY23" s="35">
        <v>9.0417619868072355E-2</v>
      </c>
      <c r="AZ23" s="35">
        <v>8.3329940417372045E-2</v>
      </c>
      <c r="BA23" s="21">
        <v>8.2224402966960847E-2</v>
      </c>
      <c r="BB23" s="19">
        <v>259.10874776904348</v>
      </c>
      <c r="BC23" s="16">
        <v>266.88201020211454</v>
      </c>
      <c r="BD23" s="16">
        <v>352.70913355921766</v>
      </c>
      <c r="BE23" s="16">
        <v>590.80986637563728</v>
      </c>
      <c r="BF23" s="17">
        <v>616.53817495556541</v>
      </c>
    </row>
    <row r="24" spans="1:58" x14ac:dyDescent="0.25">
      <c r="A24" s="18" t="s">
        <v>383</v>
      </c>
      <c r="B24" s="94">
        <v>5162.0121679209533</v>
      </c>
      <c r="C24" s="20">
        <v>5051.0289063106529</v>
      </c>
      <c r="D24" s="20">
        <v>4928.7408380526058</v>
      </c>
      <c r="E24" s="20">
        <v>4794.5695596833966</v>
      </c>
      <c r="F24" s="95">
        <v>4647.9121378577865</v>
      </c>
      <c r="G24" s="94">
        <v>364045885.50478578</v>
      </c>
      <c r="H24" s="20">
        <v>374029843.91475457</v>
      </c>
      <c r="I24" s="20">
        <v>383223103.76255411</v>
      </c>
      <c r="J24" s="20">
        <v>380246737.65666503</v>
      </c>
      <c r="K24" s="20">
        <v>375987974.19491035</v>
      </c>
      <c r="L24" s="95">
        <v>1877533545.0336699</v>
      </c>
      <c r="M24" s="20">
        <v>9113801.1831415296</v>
      </c>
      <c r="N24" s="20">
        <v>29542357.238238871</v>
      </c>
      <c r="O24" s="20">
        <v>53240231.784408391</v>
      </c>
      <c r="P24" s="20">
        <v>78301642.668973804</v>
      </c>
      <c r="Q24" s="20">
        <v>105762954.17520583</v>
      </c>
      <c r="R24" s="94">
        <v>0</v>
      </c>
      <c r="S24" s="20">
        <v>265.84362664792911</v>
      </c>
      <c r="T24" s="20">
        <v>547.63787089473396</v>
      </c>
      <c r="U24" s="20">
        <v>846.10051053236407</v>
      </c>
      <c r="V24" s="95">
        <v>1161.9780344644466</v>
      </c>
      <c r="W24" s="94">
        <v>0</v>
      </c>
      <c r="X24" s="20">
        <v>19685781.258671295</v>
      </c>
      <c r="Y24" s="20">
        <v>42580344.86250601</v>
      </c>
      <c r="Z24" s="20">
        <v>67102365.468823232</v>
      </c>
      <c r="AA24" s="95">
        <v>93996993.548727587</v>
      </c>
      <c r="AB24" s="19">
        <v>0</v>
      </c>
      <c r="AC24" s="16">
        <v>0</v>
      </c>
      <c r="AD24" s="16">
        <v>0</v>
      </c>
      <c r="AE24" s="16">
        <v>0</v>
      </c>
      <c r="AF24" s="17">
        <v>0</v>
      </c>
      <c r="AG24" s="19">
        <v>9113801.1831415296</v>
      </c>
      <c r="AH24" s="16">
        <v>9856575.9795675762</v>
      </c>
      <c r="AI24" s="16">
        <v>10659886.921902381</v>
      </c>
      <c r="AJ24" s="16">
        <v>11199277.200150572</v>
      </c>
      <c r="AK24" s="17">
        <v>11765960.62647824</v>
      </c>
      <c r="AL24" s="19">
        <v>9113801.1831415296</v>
      </c>
      <c r="AM24" s="16">
        <v>29542357.238238871</v>
      </c>
      <c r="AN24" s="16">
        <v>53240231.784408391</v>
      </c>
      <c r="AO24" s="16">
        <v>78301642.668973804</v>
      </c>
      <c r="AP24" s="17">
        <v>105762954.17520583</v>
      </c>
      <c r="AQ24" s="20">
        <v>322845275.57075942</v>
      </c>
      <c r="AR24" s="20">
        <v>358270966.71291786</v>
      </c>
      <c r="AS24" s="20">
        <v>407155831.75869197</v>
      </c>
      <c r="AT24" s="20">
        <v>461629204.47827846</v>
      </c>
      <c r="AU24" s="20">
        <v>507355097.38115376</v>
      </c>
      <c r="AV24" s="20">
        <v>556526513.69582224</v>
      </c>
      <c r="AW24" s="80">
        <v>0.10972962537404096</v>
      </c>
      <c r="AX24" s="35">
        <v>0.13644662723939194</v>
      </c>
      <c r="AY24" s="35">
        <v>0.13378998523560653</v>
      </c>
      <c r="AZ24" s="35">
        <v>9.9053293117695063E-2</v>
      </c>
      <c r="BA24" s="21">
        <v>9.6917162296150411E-2</v>
      </c>
      <c r="BB24" s="19">
        <v>273.43060491455617</v>
      </c>
      <c r="BC24" s="16">
        <v>418.24741665537658</v>
      </c>
      <c r="BD24" s="16">
        <v>438.77014795447576</v>
      </c>
      <c r="BE24" s="16">
        <v>460.1478204565301</v>
      </c>
      <c r="BF24" s="17">
        <v>482.41326017555275</v>
      </c>
    </row>
    <row r="25" spans="1:58" x14ac:dyDescent="0.25">
      <c r="A25" s="18" t="s">
        <v>398</v>
      </c>
      <c r="B25" s="94">
        <v>5162.0121679209542</v>
      </c>
      <c r="C25" s="20">
        <v>5051.0289063106529</v>
      </c>
      <c r="D25" s="20">
        <v>4928.7408380526058</v>
      </c>
      <c r="E25" s="20">
        <v>4794.5695596833975</v>
      </c>
      <c r="F25" s="95">
        <v>4647.9121378577865</v>
      </c>
      <c r="G25" s="94">
        <v>270549048.51557314</v>
      </c>
      <c r="H25" s="20">
        <v>277968856.17111272</v>
      </c>
      <c r="I25" s="20">
        <v>284801038.05700272</v>
      </c>
      <c r="J25" s="20">
        <v>282589083.32809341</v>
      </c>
      <c r="K25" s="20">
        <v>279424085.59481871</v>
      </c>
      <c r="L25" s="95">
        <v>1395332111.6666007</v>
      </c>
      <c r="M25" s="20">
        <v>45162801.66844666</v>
      </c>
      <c r="N25" s="20">
        <v>63473509.802904725</v>
      </c>
      <c r="O25" s="20">
        <v>84468880.74389714</v>
      </c>
      <c r="P25" s="20">
        <v>105365893.36413199</v>
      </c>
      <c r="Q25" s="20">
        <v>128161412.91803336</v>
      </c>
      <c r="R25" s="94">
        <v>0</v>
      </c>
      <c r="S25" s="20">
        <v>265.84362664792911</v>
      </c>
      <c r="T25" s="20">
        <v>547.63787089473396</v>
      </c>
      <c r="U25" s="20">
        <v>846.10051053236407</v>
      </c>
      <c r="V25" s="95">
        <v>1161.9780344644466</v>
      </c>
      <c r="W25" s="94">
        <v>0</v>
      </c>
      <c r="X25" s="20">
        <v>14629939.798479619</v>
      </c>
      <c r="Y25" s="20">
        <v>31644559.784111414</v>
      </c>
      <c r="Z25" s="20">
        <v>49868661.763781182</v>
      </c>
      <c r="AA25" s="95">
        <v>69856021.398704678</v>
      </c>
      <c r="AB25" s="19">
        <v>0</v>
      </c>
      <c r="AC25" s="16">
        <v>0</v>
      </c>
      <c r="AD25" s="16">
        <v>0</v>
      </c>
      <c r="AE25" s="16">
        <v>0</v>
      </c>
      <c r="AF25" s="17">
        <v>0</v>
      </c>
      <c r="AG25" s="19">
        <v>45162801.66844666</v>
      </c>
      <c r="AH25" s="16">
        <v>48843570.004425108</v>
      </c>
      <c r="AI25" s="16">
        <v>52824320.95978573</v>
      </c>
      <c r="AJ25" s="16">
        <v>55497231.600350805</v>
      </c>
      <c r="AK25" s="17">
        <v>58305391.519328684</v>
      </c>
      <c r="AL25" s="19">
        <v>45162801.66844666</v>
      </c>
      <c r="AM25" s="16">
        <v>63473509.802904725</v>
      </c>
      <c r="AN25" s="16">
        <v>84468880.74389714</v>
      </c>
      <c r="AO25" s="16">
        <v>105365893.36413199</v>
      </c>
      <c r="AP25" s="17">
        <v>128161412.91803336</v>
      </c>
      <c r="AQ25" s="20">
        <v>495032956.45063549</v>
      </c>
      <c r="AR25" s="20">
        <v>580540944.06980896</v>
      </c>
      <c r="AS25" s="20">
        <v>642484970.80997813</v>
      </c>
      <c r="AT25" s="20">
        <v>710669775.82304692</v>
      </c>
      <c r="AU25" s="20">
        <v>763252553.73428679</v>
      </c>
      <c r="AV25" s="20">
        <v>819337138.30291796</v>
      </c>
      <c r="AW25" s="80">
        <v>0.17273190906775576</v>
      </c>
      <c r="AX25" s="35">
        <v>0.10670053055331187</v>
      </c>
      <c r="AY25" s="35">
        <v>0.10612669262458933</v>
      </c>
      <c r="AZ25" s="35">
        <v>7.3990451965319962E-2</v>
      </c>
      <c r="BA25" s="21">
        <v>7.3481031008978515E-2</v>
      </c>
      <c r="BB25" s="19">
        <v>1159.216663408637</v>
      </c>
      <c r="BC25" s="16">
        <v>598.14116386423848</v>
      </c>
      <c r="BD25" s="16">
        <v>624.06070757959787</v>
      </c>
      <c r="BE25" s="16">
        <v>650.99709687041104</v>
      </c>
      <c r="BF25" s="17">
        <v>678.98801488184654</v>
      </c>
    </row>
    <row r="26" spans="1:58" x14ac:dyDescent="0.25">
      <c r="A26" s="18" t="s">
        <v>414</v>
      </c>
      <c r="B26" s="94">
        <v>5162.0121679209533</v>
      </c>
      <c r="C26" s="20">
        <v>5051.0289063106529</v>
      </c>
      <c r="D26" s="20">
        <v>4928.7408380526058</v>
      </c>
      <c r="E26" s="20">
        <v>4794.5695596833966</v>
      </c>
      <c r="F26" s="95">
        <v>4647.9121378577865</v>
      </c>
      <c r="G26" s="94">
        <v>596822012.99566627</v>
      </c>
      <c r="H26" s="20">
        <v>613189856.70207238</v>
      </c>
      <c r="I26" s="20">
        <v>628261417.91680241</v>
      </c>
      <c r="J26" s="20">
        <v>623381920.90431523</v>
      </c>
      <c r="K26" s="20">
        <v>616400043.39018691</v>
      </c>
      <c r="L26" s="95">
        <v>3078055251.9090428</v>
      </c>
      <c r="M26" s="20">
        <v>0</v>
      </c>
      <c r="N26" s="20">
        <v>21956644.909226537</v>
      </c>
      <c r="O26" s="20">
        <v>58649523.575817466</v>
      </c>
      <c r="P26" s="20">
        <v>98286714.227831125</v>
      </c>
      <c r="Q26" s="20">
        <v>141785024.67964625</v>
      </c>
      <c r="R26" s="94">
        <v>0</v>
      </c>
      <c r="S26" s="20">
        <v>265.84362664792911</v>
      </c>
      <c r="T26" s="20">
        <v>547.63787089473396</v>
      </c>
      <c r="U26" s="20">
        <v>846.10051053236407</v>
      </c>
      <c r="V26" s="95">
        <v>1161.9780344644466</v>
      </c>
      <c r="W26" s="94">
        <v>0</v>
      </c>
      <c r="X26" s="20">
        <v>32273150.352740657</v>
      </c>
      <c r="Y26" s="20">
        <v>69806824.212978035</v>
      </c>
      <c r="Z26" s="20">
        <v>110008574.2772321</v>
      </c>
      <c r="AA26" s="95">
        <v>154100010.84754673</v>
      </c>
      <c r="AB26" s="19">
        <v>0</v>
      </c>
      <c r="AC26" s="16">
        <v>480456</v>
      </c>
      <c r="AD26" s="16">
        <v>480456</v>
      </c>
      <c r="AE26" s="16">
        <v>480456</v>
      </c>
      <c r="AF26" s="17">
        <v>480456</v>
      </c>
      <c r="AG26" s="19">
        <v>0</v>
      </c>
      <c r="AH26" s="16">
        <v>0</v>
      </c>
      <c r="AI26" s="16">
        <v>0</v>
      </c>
      <c r="AJ26" s="16">
        <v>0</v>
      </c>
      <c r="AK26" s="17">
        <v>0</v>
      </c>
      <c r="AL26" s="19">
        <v>0</v>
      </c>
      <c r="AM26" s="16">
        <v>31792694.352740657</v>
      </c>
      <c r="AN26" s="16">
        <v>69326368.212978035</v>
      </c>
      <c r="AO26" s="16">
        <v>109528118.2772321</v>
      </c>
      <c r="AP26" s="17">
        <v>153619554.84754673</v>
      </c>
      <c r="AQ26" s="20">
        <v>420922383.84359598</v>
      </c>
      <c r="AR26" s="20">
        <v>455227558.12684906</v>
      </c>
      <c r="AS26" s="20">
        <v>524121298.46692795</v>
      </c>
      <c r="AT26" s="20">
        <v>601779753.56247163</v>
      </c>
      <c r="AU26" s="20">
        <v>668923644.92541003</v>
      </c>
      <c r="AV26" s="20">
        <v>741320495.1441226</v>
      </c>
      <c r="AW26" s="80">
        <v>8.1500000000000003E-2</v>
      </c>
      <c r="AX26" s="35">
        <v>0.15133912503794786</v>
      </c>
      <c r="AY26" s="35">
        <v>0.14816885961836929</v>
      </c>
      <c r="AZ26" s="35">
        <v>0.11157552404422676</v>
      </c>
      <c r="BA26" s="21">
        <v>0.10822887001816979</v>
      </c>
      <c r="BB26" s="19">
        <v>114.67975749036532</v>
      </c>
      <c r="BC26" s="16">
        <v>380.00611657608806</v>
      </c>
      <c r="BD26" s="16">
        <v>403.64645898199524</v>
      </c>
      <c r="BE26" s="16">
        <v>423.85021288851567</v>
      </c>
      <c r="BF26" s="17">
        <v>445.02305806881031</v>
      </c>
    </row>
    <row r="27" spans="1:58" x14ac:dyDescent="0.25">
      <c r="A27" s="18" t="s">
        <v>443</v>
      </c>
      <c r="B27" s="94">
        <v>5162.0121679209533</v>
      </c>
      <c r="C27" s="20">
        <v>5051.0289063106529</v>
      </c>
      <c r="D27" s="20">
        <v>4928.7408380526058</v>
      </c>
      <c r="E27" s="20">
        <v>4794.5695596833966</v>
      </c>
      <c r="F27" s="95">
        <v>4647.9121378577865</v>
      </c>
      <c r="G27" s="94">
        <v>352868528.93746495</v>
      </c>
      <c r="H27" s="20">
        <v>362545948.343575</v>
      </c>
      <c r="I27" s="20">
        <v>371456946.12654603</v>
      </c>
      <c r="J27" s="20">
        <v>368571963.84496319</v>
      </c>
      <c r="K27" s="20">
        <v>364443957.84989965</v>
      </c>
      <c r="L27" s="95">
        <v>1819887345.1024489</v>
      </c>
      <c r="M27" s="20">
        <v>76018189.178385317</v>
      </c>
      <c r="N27" s="20">
        <v>101295037.2987172</v>
      </c>
      <c r="O27" s="20">
        <v>130187079.84559298</v>
      </c>
      <c r="P27" s="20">
        <v>158455249.84136599</v>
      </c>
      <c r="Q27" s="20">
        <v>189250832.8489579</v>
      </c>
      <c r="R27" s="94">
        <v>0</v>
      </c>
      <c r="S27" s="20">
        <v>265.84362664792911</v>
      </c>
      <c r="T27" s="20">
        <v>547.63787089473396</v>
      </c>
      <c r="U27" s="20">
        <v>846.10051053236407</v>
      </c>
      <c r="V27" s="95">
        <v>1161.9780344644466</v>
      </c>
      <c r="W27" s="94">
        <v>0</v>
      </c>
      <c r="X27" s="20">
        <v>19081365.702293422</v>
      </c>
      <c r="Y27" s="20">
        <v>41272994.014060669</v>
      </c>
      <c r="Z27" s="20">
        <v>65042111.266758211</v>
      </c>
      <c r="AA27" s="95">
        <v>91110989.462474912</v>
      </c>
      <c r="AB27" s="19">
        <v>0</v>
      </c>
      <c r="AC27" s="16">
        <v>0</v>
      </c>
      <c r="AD27" s="16">
        <v>0</v>
      </c>
      <c r="AE27" s="16">
        <v>0</v>
      </c>
      <c r="AF27" s="17">
        <v>0</v>
      </c>
      <c r="AG27" s="19">
        <v>76018189.178385317</v>
      </c>
      <c r="AH27" s="16">
        <v>82213671.596423775</v>
      </c>
      <c r="AI27" s="16">
        <v>88914085.8315323</v>
      </c>
      <c r="AJ27" s="16">
        <v>93413138.57460779</v>
      </c>
      <c r="AK27" s="17">
        <v>98139843.386482984</v>
      </c>
      <c r="AL27" s="19">
        <v>76018189.178385317</v>
      </c>
      <c r="AM27" s="16">
        <v>101295037.2987172</v>
      </c>
      <c r="AN27" s="16">
        <v>130187079.84559298</v>
      </c>
      <c r="AO27" s="16">
        <v>158455249.84136599</v>
      </c>
      <c r="AP27" s="17">
        <v>189250832.8489579</v>
      </c>
      <c r="AQ27" s="20">
        <v>459191752.14589608</v>
      </c>
      <c r="AR27" s="20">
        <v>572634069.12417197</v>
      </c>
      <c r="AS27" s="20">
        <v>638385111.46008539</v>
      </c>
      <c r="AT27" s="20">
        <v>711049995.05111265</v>
      </c>
      <c r="AU27" s="20">
        <v>768709828.5562849</v>
      </c>
      <c r="AV27" s="20">
        <v>830384293.2468518</v>
      </c>
      <c r="AW27" s="80">
        <v>0.24704781052389763</v>
      </c>
      <c r="AX27" s="35">
        <v>0.11482209299296116</v>
      </c>
      <c r="AY27" s="35">
        <v>0.11382609382106584</v>
      </c>
      <c r="AZ27" s="35">
        <v>8.1091110198274419E-2</v>
      </c>
      <c r="BA27" s="21">
        <v>8.0231138460136256E-2</v>
      </c>
      <c r="BB27" s="19">
        <v>1323.6458105406082</v>
      </c>
      <c r="BC27" s="16">
        <v>517.15059710679634</v>
      </c>
      <c r="BD27" s="16">
        <v>540.64042381943909</v>
      </c>
      <c r="BE27" s="16">
        <v>565.07420459744208</v>
      </c>
      <c r="BF27" s="17">
        <v>590.48743584069234</v>
      </c>
    </row>
    <row r="28" spans="1:58" x14ac:dyDescent="0.25">
      <c r="A28" s="18" t="s">
        <v>473</v>
      </c>
      <c r="B28" s="94">
        <v>5162.0121679209533</v>
      </c>
      <c r="C28" s="20">
        <v>5051.0289063106529</v>
      </c>
      <c r="D28" s="20">
        <v>4928.7408380526058</v>
      </c>
      <c r="E28" s="20">
        <v>4794.5695596833966</v>
      </c>
      <c r="F28" s="95">
        <v>4647.9121378577865</v>
      </c>
      <c r="G28" s="94">
        <v>314775325.9319759</v>
      </c>
      <c r="H28" s="20">
        <v>323408039.24566036</v>
      </c>
      <c r="I28" s="20">
        <v>331357068.42080373</v>
      </c>
      <c r="J28" s="20">
        <v>328783528.5227356</v>
      </c>
      <c r="K28" s="20">
        <v>325101153.00328094</v>
      </c>
      <c r="L28" s="95">
        <v>1623425115.1244564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94">
        <v>0</v>
      </c>
      <c r="S28" s="20">
        <v>265.84362664792911</v>
      </c>
      <c r="T28" s="20">
        <v>547.63787089473396</v>
      </c>
      <c r="U28" s="20">
        <v>846.10051053236407</v>
      </c>
      <c r="V28" s="95">
        <v>1161.9780344644466</v>
      </c>
      <c r="W28" s="94">
        <v>0</v>
      </c>
      <c r="X28" s="20">
        <v>17021475.749771599</v>
      </c>
      <c r="Y28" s="20">
        <v>36817452.04675597</v>
      </c>
      <c r="Z28" s="20">
        <v>58020622.680482745</v>
      </c>
      <c r="AA28" s="95">
        <v>81275288.250820234</v>
      </c>
      <c r="AB28" s="19">
        <v>0</v>
      </c>
      <c r="AC28" s="16">
        <v>7352500</v>
      </c>
      <c r="AD28" s="16">
        <v>7352500</v>
      </c>
      <c r="AE28" s="16">
        <v>7352500</v>
      </c>
      <c r="AF28" s="17">
        <v>7352500</v>
      </c>
      <c r="AG28" s="19">
        <v>0</v>
      </c>
      <c r="AH28" s="16">
        <v>0</v>
      </c>
      <c r="AI28" s="16">
        <v>0</v>
      </c>
      <c r="AJ28" s="16">
        <v>0</v>
      </c>
      <c r="AK28" s="17">
        <v>0</v>
      </c>
      <c r="AL28" s="19">
        <v>0</v>
      </c>
      <c r="AM28" s="16">
        <v>9668975.7497715987</v>
      </c>
      <c r="AN28" s="16">
        <v>29464952.04675597</v>
      </c>
      <c r="AO28" s="16">
        <v>50668122.680482745</v>
      </c>
      <c r="AP28" s="17">
        <v>73922788.250820234</v>
      </c>
      <c r="AQ28" s="20">
        <v>281649466.97011185</v>
      </c>
      <c r="AR28" s="20">
        <v>304603898.52817595</v>
      </c>
      <c r="AS28" s="20">
        <v>339098092.00799388</v>
      </c>
      <c r="AT28" s="20">
        <v>385742541.2800234</v>
      </c>
      <c r="AU28" s="20">
        <v>424973357.92895359</v>
      </c>
      <c r="AV28" s="20">
        <v>467167868.40286374</v>
      </c>
      <c r="AW28" s="80">
        <v>8.1499999999999961E-2</v>
      </c>
      <c r="AX28" s="35">
        <v>0.11324278397778682</v>
      </c>
      <c r="AY28" s="35">
        <v>0.13755444330524255</v>
      </c>
      <c r="AZ28" s="35">
        <v>0.10170207444257809</v>
      </c>
      <c r="BA28" s="21">
        <v>9.9287425168342366E-2</v>
      </c>
      <c r="BB28" s="19">
        <v>145.49156956769912</v>
      </c>
      <c r="BC28" s="16">
        <v>300.86764006037902</v>
      </c>
      <c r="BD28" s="16">
        <v>441.6144553174754</v>
      </c>
      <c r="BE28" s="16">
        <v>459.58960006145753</v>
      </c>
      <c r="BF28" s="17">
        <v>481.7319144032399</v>
      </c>
    </row>
    <row r="29" spans="1:58" x14ac:dyDescent="0.25">
      <c r="A29" s="18" t="s">
        <v>489</v>
      </c>
      <c r="B29" s="94">
        <v>5162.0121679209533</v>
      </c>
      <c r="C29" s="20">
        <v>5051.0289063106529</v>
      </c>
      <c r="D29" s="20">
        <v>4928.7408380526058</v>
      </c>
      <c r="E29" s="20">
        <v>4794.5695596833966</v>
      </c>
      <c r="F29" s="95">
        <v>4647.9121378577865</v>
      </c>
      <c r="G29" s="94">
        <v>300395170.52400148</v>
      </c>
      <c r="H29" s="20">
        <v>308633508.0756222</v>
      </c>
      <c r="I29" s="20">
        <v>316219394.82674414</v>
      </c>
      <c r="J29" s="20">
        <v>313763424.19358981</v>
      </c>
      <c r="K29" s="20">
        <v>310249273.84262156</v>
      </c>
      <c r="L29" s="95">
        <v>1549260771.462579</v>
      </c>
      <c r="M29" s="20">
        <v>0</v>
      </c>
      <c r="N29" s="20">
        <v>0</v>
      </c>
      <c r="O29" s="20">
        <v>0</v>
      </c>
      <c r="P29" s="20">
        <v>15720830.675730228</v>
      </c>
      <c r="Q29" s="20">
        <v>35906884.323086083</v>
      </c>
      <c r="R29" s="94">
        <v>0</v>
      </c>
      <c r="S29" s="20">
        <v>265.84362664792911</v>
      </c>
      <c r="T29" s="20">
        <v>547.63787089473396</v>
      </c>
      <c r="U29" s="20">
        <v>846.10051053236407</v>
      </c>
      <c r="V29" s="95">
        <v>1161.9780344644466</v>
      </c>
      <c r="W29" s="94">
        <v>0</v>
      </c>
      <c r="X29" s="20">
        <v>16243868.846085381</v>
      </c>
      <c r="Y29" s="20">
        <v>35135488.314082682</v>
      </c>
      <c r="Z29" s="20">
        <v>55370016.034162901</v>
      </c>
      <c r="AA29" s="95">
        <v>77562318.460655391</v>
      </c>
      <c r="AB29" s="19">
        <v>0</v>
      </c>
      <c r="AC29" s="16">
        <v>16243868.846085381</v>
      </c>
      <c r="AD29" s="16">
        <v>35135488.314082682</v>
      </c>
      <c r="AE29" s="16">
        <v>39649185.358432673</v>
      </c>
      <c r="AF29" s="17">
        <v>41655434.137569308</v>
      </c>
      <c r="AG29" s="19">
        <v>0</v>
      </c>
      <c r="AH29" s="16">
        <v>0</v>
      </c>
      <c r="AI29" s="16">
        <v>0</v>
      </c>
      <c r="AJ29" s="16">
        <v>0</v>
      </c>
      <c r="AK29" s="17">
        <v>0</v>
      </c>
      <c r="AL29" s="19">
        <v>0</v>
      </c>
      <c r="AM29" s="16">
        <v>0</v>
      </c>
      <c r="AN29" s="16">
        <v>0</v>
      </c>
      <c r="AO29" s="16">
        <v>15720830.675730228</v>
      </c>
      <c r="AP29" s="17">
        <v>35906884.323086083</v>
      </c>
      <c r="AQ29" s="20">
        <v>235806506.66672665</v>
      </c>
      <c r="AR29" s="20">
        <v>255024736.96006486</v>
      </c>
      <c r="AS29" s="20">
        <v>275809253.02231014</v>
      </c>
      <c r="AT29" s="20">
        <v>298287707.14362842</v>
      </c>
      <c r="AU29" s="20">
        <v>329101895.80082625</v>
      </c>
      <c r="AV29" s="20">
        <v>365145031.34351194</v>
      </c>
      <c r="AW29" s="80">
        <v>8.1499999999999947E-2</v>
      </c>
      <c r="AX29" s="35">
        <v>8.1499999999999975E-2</v>
      </c>
      <c r="AY29" s="35">
        <v>8.1500000000000017E-2</v>
      </c>
      <c r="AZ29" s="35">
        <v>0.10330358214313037</v>
      </c>
      <c r="BA29" s="21">
        <v>0.1095196837288933</v>
      </c>
      <c r="BB29" s="19">
        <v>127.64165189075993</v>
      </c>
      <c r="BC29" s="16">
        <v>131.4709014474829</v>
      </c>
      <c r="BD29" s="16">
        <v>135.41502849090739</v>
      </c>
      <c r="BE29" s="16">
        <v>379.70502149627009</v>
      </c>
      <c r="BF29" s="17">
        <v>441.36313860663449</v>
      </c>
    </row>
    <row r="30" spans="1:58" x14ac:dyDescent="0.25">
      <c r="A30" s="18" t="s">
        <v>503</v>
      </c>
      <c r="B30" s="94">
        <v>5162.0121679209533</v>
      </c>
      <c r="C30" s="20">
        <v>5051.0289063106529</v>
      </c>
      <c r="D30" s="20">
        <v>4928.7408380526058</v>
      </c>
      <c r="E30" s="20">
        <v>4794.5695596833966</v>
      </c>
      <c r="F30" s="95">
        <v>4647.9121378577865</v>
      </c>
      <c r="G30" s="94">
        <v>25057163.81223511</v>
      </c>
      <c r="H30" s="20">
        <v>25744356.529785663</v>
      </c>
      <c r="I30" s="20">
        <v>26377125.713965133</v>
      </c>
      <c r="J30" s="20">
        <v>26172263.370920006</v>
      </c>
      <c r="K30" s="20">
        <v>25879134.021165702</v>
      </c>
      <c r="L30" s="95">
        <v>129230043.4480716</v>
      </c>
      <c r="M30" s="20">
        <v>0</v>
      </c>
      <c r="N30" s="20">
        <v>505557.30056261271</v>
      </c>
      <c r="O30" s="20">
        <v>2012156.093556527</v>
      </c>
      <c r="P30" s="20">
        <v>3653516.0960622504</v>
      </c>
      <c r="Q30" s="20">
        <v>5455829.8868458569</v>
      </c>
      <c r="R30" s="94">
        <v>0</v>
      </c>
      <c r="S30" s="20">
        <v>265.84362664792911</v>
      </c>
      <c r="T30" s="20">
        <v>547.63787089473396</v>
      </c>
      <c r="U30" s="20">
        <v>846.10051053236407</v>
      </c>
      <c r="V30" s="95">
        <v>1161.9780344644466</v>
      </c>
      <c r="W30" s="94">
        <v>0</v>
      </c>
      <c r="X30" s="20">
        <v>1354966.1331466138</v>
      </c>
      <c r="Y30" s="20">
        <v>2930791.745996126</v>
      </c>
      <c r="Z30" s="20">
        <v>4618634.7125152955</v>
      </c>
      <c r="AA30" s="95">
        <v>6469783.5052914256</v>
      </c>
      <c r="AB30" s="19">
        <v>0</v>
      </c>
      <c r="AC30" s="16">
        <v>288802</v>
      </c>
      <c r="AD30" s="16">
        <v>288802</v>
      </c>
      <c r="AE30" s="16">
        <v>288802</v>
      </c>
      <c r="AF30" s="17">
        <v>288802</v>
      </c>
      <c r="AG30" s="19">
        <v>0</v>
      </c>
      <c r="AH30" s="16">
        <v>0</v>
      </c>
      <c r="AI30" s="16">
        <v>0</v>
      </c>
      <c r="AJ30" s="16">
        <v>0</v>
      </c>
      <c r="AK30" s="17">
        <v>0</v>
      </c>
      <c r="AL30" s="19">
        <v>0</v>
      </c>
      <c r="AM30" s="16">
        <v>1066164.1331466138</v>
      </c>
      <c r="AN30" s="16">
        <v>2641989.745996126</v>
      </c>
      <c r="AO30" s="16">
        <v>4329832.7125152955</v>
      </c>
      <c r="AP30" s="17">
        <v>6180981.5052914256</v>
      </c>
      <c r="AQ30" s="20">
        <v>22399187.048236102</v>
      </c>
      <c r="AR30" s="20">
        <v>24224720.792667348</v>
      </c>
      <c r="AS30" s="20">
        <v>27265199.670416355</v>
      </c>
      <c r="AT30" s="20">
        <v>30976246.679553352</v>
      </c>
      <c r="AU30" s="20">
        <v>34097803.046910524</v>
      </c>
      <c r="AV30" s="20">
        <v>37455211.138607047</v>
      </c>
      <c r="AW30" s="80">
        <v>8.150000000000017E-2</v>
      </c>
      <c r="AX30" s="35">
        <v>0.1255114105863849</v>
      </c>
      <c r="AY30" s="35">
        <v>0.13610929147764894</v>
      </c>
      <c r="AZ30" s="35">
        <v>0.10077258228375466</v>
      </c>
      <c r="BA30" s="21">
        <v>9.8464059020973355E-2</v>
      </c>
      <c r="BB30" s="19">
        <v>145.35498208298122</v>
      </c>
      <c r="BC30" s="16">
        <v>358.89646110571266</v>
      </c>
      <c r="BD30" s="16">
        <v>438.69957317138687</v>
      </c>
      <c r="BE30" s="16">
        <v>458.35408194137744</v>
      </c>
      <c r="BF30" s="17">
        <v>480.51321801755148</v>
      </c>
    </row>
    <row r="31" spans="1:58" x14ac:dyDescent="0.25">
      <c r="A31" s="18" t="s">
        <v>511</v>
      </c>
      <c r="B31" s="94">
        <v>5162.0121679209533</v>
      </c>
      <c r="C31" s="20">
        <v>5051.0289063106529</v>
      </c>
      <c r="D31" s="20">
        <v>4928.7408380526058</v>
      </c>
      <c r="E31" s="20">
        <v>4794.5695596833966</v>
      </c>
      <c r="F31" s="95">
        <v>4647.9121378577865</v>
      </c>
      <c r="G31" s="94">
        <v>129106327.51608227</v>
      </c>
      <c r="H31" s="20">
        <v>132647068.54821083</v>
      </c>
      <c r="I31" s="20">
        <v>135907393.86463267</v>
      </c>
      <c r="J31" s="20">
        <v>134851846.43895072</v>
      </c>
      <c r="K31" s="20">
        <v>133341505.75883445</v>
      </c>
      <c r="L31" s="95">
        <v>665854142.12671089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94">
        <v>0</v>
      </c>
      <c r="S31" s="20">
        <v>265.84362664792911</v>
      </c>
      <c r="T31" s="20">
        <v>547.63787089473396</v>
      </c>
      <c r="U31" s="20">
        <v>846.10051053236407</v>
      </c>
      <c r="V31" s="95">
        <v>1161.9780344644466</v>
      </c>
      <c r="W31" s="94">
        <v>0</v>
      </c>
      <c r="X31" s="20">
        <v>6981424.6604321497</v>
      </c>
      <c r="Y31" s="20">
        <v>15100821.540514739</v>
      </c>
      <c r="Z31" s="20">
        <v>23797384.665697183</v>
      </c>
      <c r="AA31" s="95">
        <v>33335376.439708613</v>
      </c>
      <c r="AB31" s="19">
        <v>0</v>
      </c>
      <c r="AC31" s="16">
        <v>5006737</v>
      </c>
      <c r="AD31" s="16">
        <v>5006737</v>
      </c>
      <c r="AE31" s="16">
        <v>5006737</v>
      </c>
      <c r="AF31" s="17">
        <v>5006737</v>
      </c>
      <c r="AG31" s="19">
        <v>0</v>
      </c>
      <c r="AH31" s="16">
        <v>0</v>
      </c>
      <c r="AI31" s="16">
        <v>0</v>
      </c>
      <c r="AJ31" s="16">
        <v>0</v>
      </c>
      <c r="AK31" s="17">
        <v>0</v>
      </c>
      <c r="AL31" s="19">
        <v>0</v>
      </c>
      <c r="AM31" s="16">
        <v>1974687.6604321497</v>
      </c>
      <c r="AN31" s="16">
        <v>10094084.540514739</v>
      </c>
      <c r="AO31" s="16">
        <v>18790647.665697183</v>
      </c>
      <c r="AP31" s="17">
        <v>28328639.439708613</v>
      </c>
      <c r="AQ31" s="20">
        <v>114020028.84205204</v>
      </c>
      <c r="AR31" s="20">
        <v>123312661.19267932</v>
      </c>
      <c r="AS31" s="20">
        <v>135337330.74031481</v>
      </c>
      <c r="AT31" s="20">
        <v>154325783.03140789</v>
      </c>
      <c r="AU31" s="20">
        <v>170320470.10022956</v>
      </c>
      <c r="AV31" s="20">
        <v>187525870.88942832</v>
      </c>
      <c r="AW31" s="80">
        <v>8.1500000000000281E-2</v>
      </c>
      <c r="AX31" s="35">
        <v>9.7513665112186898E-2</v>
      </c>
      <c r="AY31" s="35">
        <v>0.14030461652541465</v>
      </c>
      <c r="AZ31" s="35">
        <v>0.10364235161901936</v>
      </c>
      <c r="BA31" s="21">
        <v>0.10101780942169655</v>
      </c>
      <c r="BB31" s="19">
        <v>143.60289545201249</v>
      </c>
      <c r="BC31" s="16">
        <v>223.10453587799111</v>
      </c>
      <c r="BD31" s="16">
        <v>443.22113094067936</v>
      </c>
      <c r="BE31" s="16">
        <v>458.94162623066586</v>
      </c>
      <c r="BF31" s="17">
        <v>480.99426501703147</v>
      </c>
    </row>
    <row r="32" spans="1:58" x14ac:dyDescent="0.25">
      <c r="A32" s="18" t="s">
        <v>519</v>
      </c>
      <c r="B32" s="94">
        <v>5162.0121679209533</v>
      </c>
      <c r="C32" s="20">
        <v>5051.0289063106529</v>
      </c>
      <c r="D32" s="20">
        <v>4928.7408380526058</v>
      </c>
      <c r="E32" s="20">
        <v>4794.5695596833966</v>
      </c>
      <c r="F32" s="95">
        <v>4647.9121378577865</v>
      </c>
      <c r="G32" s="94">
        <v>160074734.77469483</v>
      </c>
      <c r="H32" s="20">
        <v>164464784.37589082</v>
      </c>
      <c r="I32" s="20">
        <v>168507155.65502459</v>
      </c>
      <c r="J32" s="20">
        <v>167198416.74610391</v>
      </c>
      <c r="K32" s="20">
        <v>165325794.47854754</v>
      </c>
      <c r="L32" s="95">
        <v>825570886.03026175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94">
        <v>0</v>
      </c>
      <c r="S32" s="20">
        <v>265.84362664792911</v>
      </c>
      <c r="T32" s="20">
        <v>547.63787089473396</v>
      </c>
      <c r="U32" s="20">
        <v>846.10051053236407</v>
      </c>
      <c r="V32" s="95">
        <v>1161.9780344644466</v>
      </c>
      <c r="W32" s="94">
        <v>0</v>
      </c>
      <c r="X32" s="20">
        <v>8656041.2829416227</v>
      </c>
      <c r="Y32" s="20">
        <v>18723017.295002732</v>
      </c>
      <c r="Z32" s="20">
        <v>29505602.955194809</v>
      </c>
      <c r="AA32" s="95">
        <v>41331448.619636886</v>
      </c>
      <c r="AB32" s="19">
        <v>0</v>
      </c>
      <c r="AC32" s="16">
        <v>3962827</v>
      </c>
      <c r="AD32" s="16">
        <v>3962827</v>
      </c>
      <c r="AE32" s="16">
        <v>3962827</v>
      </c>
      <c r="AF32" s="17">
        <v>3962827</v>
      </c>
      <c r="AG32" s="19">
        <v>0</v>
      </c>
      <c r="AH32" s="16">
        <v>0</v>
      </c>
      <c r="AI32" s="16">
        <v>0</v>
      </c>
      <c r="AJ32" s="16">
        <v>0</v>
      </c>
      <c r="AK32" s="17">
        <v>0</v>
      </c>
      <c r="AL32" s="19">
        <v>0</v>
      </c>
      <c r="AM32" s="16">
        <v>4693214.2829416227</v>
      </c>
      <c r="AN32" s="16">
        <v>14760190.295002732</v>
      </c>
      <c r="AO32" s="16">
        <v>25542775.955194809</v>
      </c>
      <c r="AP32" s="17">
        <v>37368621.619636886</v>
      </c>
      <c r="AQ32" s="20">
        <v>215676447.97417182</v>
      </c>
      <c r="AR32" s="20">
        <v>233254078.48406681</v>
      </c>
      <c r="AS32" s="20">
        <v>256957500.1634599</v>
      </c>
      <c r="AT32" s="20">
        <v>287584015.4747833</v>
      </c>
      <c r="AU32" s="20">
        <v>312171486.68907231</v>
      </c>
      <c r="AV32" s="20">
        <v>338500745.11664855</v>
      </c>
      <c r="AW32" s="80">
        <v>8.1499999999999975E-2</v>
      </c>
      <c r="AX32" s="35">
        <v>0.10162060973785812</v>
      </c>
      <c r="AY32" s="35">
        <v>0.11918903044994125</v>
      </c>
      <c r="AZ32" s="35">
        <v>8.5496654512235759E-2</v>
      </c>
      <c r="BA32" s="21">
        <v>8.4342291177286782E-2</v>
      </c>
      <c r="BB32" s="19">
        <v>219.0834186658185</v>
      </c>
      <c r="BC32" s="16">
        <v>369.79353157566675</v>
      </c>
      <c r="BD32" s="16">
        <v>520.0153676949958</v>
      </c>
      <c r="BE32" s="16">
        <v>540.13376120553403</v>
      </c>
      <c r="BF32" s="17">
        <v>564.68603268641709</v>
      </c>
    </row>
    <row r="33" spans="1:58" x14ac:dyDescent="0.25">
      <c r="A33" s="18" t="s">
        <v>524</v>
      </c>
      <c r="B33" s="94">
        <v>5162.0121679209533</v>
      </c>
      <c r="C33" s="20">
        <v>5051.0289063106529</v>
      </c>
      <c r="D33" s="20">
        <v>4928.7408380526058</v>
      </c>
      <c r="E33" s="20">
        <v>4794.5695596833966</v>
      </c>
      <c r="F33" s="95">
        <v>4647.9121378577865</v>
      </c>
      <c r="G33" s="94">
        <v>47316283.71018111</v>
      </c>
      <c r="H33" s="20">
        <v>48613932.790932834</v>
      </c>
      <c r="I33" s="20">
        <v>49808812.086373135</v>
      </c>
      <c r="J33" s="20">
        <v>49421963.645835645</v>
      </c>
      <c r="K33" s="20">
        <v>48868437.653002277</v>
      </c>
      <c r="L33" s="95">
        <v>244029429.886325</v>
      </c>
      <c r="M33" s="20">
        <v>26178689.482941277</v>
      </c>
      <c r="N33" s="20">
        <v>30870880.717429042</v>
      </c>
      <c r="O33" s="20">
        <v>36154013.722920239</v>
      </c>
      <c r="P33" s="20">
        <v>40890581.14940799</v>
      </c>
      <c r="Q33" s="20">
        <v>46013921.908880681</v>
      </c>
      <c r="R33" s="94">
        <v>0</v>
      </c>
      <c r="S33" s="20">
        <v>265.84362664792911</v>
      </c>
      <c r="T33" s="20">
        <v>547.63787089473396</v>
      </c>
      <c r="U33" s="20">
        <v>846.10051053236407</v>
      </c>
      <c r="V33" s="95">
        <v>1161.9780344644466</v>
      </c>
      <c r="W33" s="94">
        <v>0</v>
      </c>
      <c r="X33" s="20">
        <v>2558628.0416280436</v>
      </c>
      <c r="Y33" s="20">
        <v>5534312.4540414587</v>
      </c>
      <c r="Z33" s="20">
        <v>8721522.9963239376</v>
      </c>
      <c r="AA33" s="95">
        <v>12217109.413250569</v>
      </c>
      <c r="AB33" s="19">
        <v>0</v>
      </c>
      <c r="AC33" s="16">
        <v>0</v>
      </c>
      <c r="AD33" s="16">
        <v>0</v>
      </c>
      <c r="AE33" s="16">
        <v>0</v>
      </c>
      <c r="AF33" s="17">
        <v>0</v>
      </c>
      <c r="AG33" s="19">
        <v>26178689.482941277</v>
      </c>
      <c r="AH33" s="16">
        <v>28312252.675800998</v>
      </c>
      <c r="AI33" s="16">
        <v>30619701.26887878</v>
      </c>
      <c r="AJ33" s="16">
        <v>32169058.153084055</v>
      </c>
      <c r="AK33" s="17">
        <v>33796812.495630115</v>
      </c>
      <c r="AL33" s="19">
        <v>26178689.482941277</v>
      </c>
      <c r="AM33" s="16">
        <v>30870880.717429042</v>
      </c>
      <c r="AN33" s="16">
        <v>36154013.722920239</v>
      </c>
      <c r="AO33" s="16">
        <v>40890581.14940799</v>
      </c>
      <c r="AP33" s="17">
        <v>46013921.908880681</v>
      </c>
      <c r="AQ33" s="20">
        <v>63638656.405790977</v>
      </c>
      <c r="AR33" s="20">
        <v>95003896.385804236</v>
      </c>
      <c r="AS33" s="20">
        <v>105305341.98287532</v>
      </c>
      <c r="AT33" s="20">
        <v>116654883.5815004</v>
      </c>
      <c r="AU33" s="20">
        <v>125464795.0228323</v>
      </c>
      <c r="AV33" s="20">
        <v>134867591.00430027</v>
      </c>
      <c r="AW33" s="80">
        <v>0.49286458500967173</v>
      </c>
      <c r="AX33" s="35">
        <v>0.1084318221564053</v>
      </c>
      <c r="AY33" s="35">
        <v>0.10777745349776019</v>
      </c>
      <c r="AZ33" s="35">
        <v>7.5521154115908956E-2</v>
      </c>
      <c r="BA33" s="21">
        <v>7.4943700181049386E-2</v>
      </c>
      <c r="BB33" s="19">
        <v>3074.6830284019916</v>
      </c>
      <c r="BC33" s="16">
        <v>576.77967066224301</v>
      </c>
      <c r="BD33" s="16">
        <v>602.05836958154941</v>
      </c>
      <c r="BE33" s="16">
        <v>628.33468873241691</v>
      </c>
      <c r="BF33" s="17">
        <v>655.64573449971431</v>
      </c>
    </row>
    <row r="34" spans="1:58" x14ac:dyDescent="0.25">
      <c r="A34" s="18" t="s">
        <v>531</v>
      </c>
      <c r="B34" s="94">
        <v>5162.0121679209533</v>
      </c>
      <c r="C34" s="20">
        <v>5051.0289063106529</v>
      </c>
      <c r="D34" s="20">
        <v>4928.7408380526058</v>
      </c>
      <c r="E34" s="20">
        <v>4794.5695596833966</v>
      </c>
      <c r="F34" s="95">
        <v>4647.9121378577865</v>
      </c>
      <c r="G34" s="94">
        <v>519385504.6571148</v>
      </c>
      <c r="H34" s="20">
        <v>533629652.12233621</v>
      </c>
      <c r="I34" s="20">
        <v>546745707.25607991</v>
      </c>
      <c r="J34" s="20">
        <v>542499315.5963912</v>
      </c>
      <c r="K34" s="20">
        <v>536423323.26171154</v>
      </c>
      <c r="L34" s="95">
        <v>2678683502.8936338</v>
      </c>
      <c r="M34" s="20">
        <v>59646009.469491541</v>
      </c>
      <c r="N34" s="20">
        <v>92592930.405588567</v>
      </c>
      <c r="O34" s="20">
        <v>130514015.74787068</v>
      </c>
      <c r="P34" s="20">
        <v>169029749.39155936</v>
      </c>
      <c r="Q34" s="20">
        <v>211109112.4146294</v>
      </c>
      <c r="R34" s="94">
        <v>0</v>
      </c>
      <c r="S34" s="20">
        <v>265.84362664792911</v>
      </c>
      <c r="T34" s="20">
        <v>547.63787089473396</v>
      </c>
      <c r="U34" s="20">
        <v>846.10051053236407</v>
      </c>
      <c r="V34" s="95">
        <v>1161.9780344644466</v>
      </c>
      <c r="W34" s="94">
        <v>0</v>
      </c>
      <c r="X34" s="20">
        <v>28085771.164333485</v>
      </c>
      <c r="Y34" s="20">
        <v>60749523.028453328</v>
      </c>
      <c r="Z34" s="20">
        <v>95735173.340539619</v>
      </c>
      <c r="AA34" s="95">
        <v>134105830.81542788</v>
      </c>
      <c r="AB34" s="19">
        <v>0</v>
      </c>
      <c r="AC34" s="16">
        <v>0</v>
      </c>
      <c r="AD34" s="16">
        <v>0</v>
      </c>
      <c r="AE34" s="16">
        <v>0</v>
      </c>
      <c r="AF34" s="17">
        <v>0</v>
      </c>
      <c r="AG34" s="19">
        <v>59646009.469491541</v>
      </c>
      <c r="AH34" s="16">
        <v>64507159.241255082</v>
      </c>
      <c r="AI34" s="16">
        <v>69764492.719417363</v>
      </c>
      <c r="AJ34" s="16">
        <v>73294576.051019743</v>
      </c>
      <c r="AK34" s="17">
        <v>77003281.599201515</v>
      </c>
      <c r="AL34" s="19">
        <v>59646009.469491541</v>
      </c>
      <c r="AM34" s="16">
        <v>92592930.405588567</v>
      </c>
      <c r="AN34" s="16">
        <v>130514015.74787068</v>
      </c>
      <c r="AO34" s="16">
        <v>169029749.39155936</v>
      </c>
      <c r="AP34" s="17">
        <v>211109112.4146294</v>
      </c>
      <c r="AQ34" s="20">
        <v>263479925.26979348</v>
      </c>
      <c r="AR34" s="20">
        <v>344599548.64877325</v>
      </c>
      <c r="AS34" s="20">
        <v>400770183.02798176</v>
      </c>
      <c r="AT34" s="20">
        <v>463807714.4589889</v>
      </c>
      <c r="AU34" s="20">
        <v>519188109.25746018</v>
      </c>
      <c r="AV34" s="20">
        <v>578985485.28974485</v>
      </c>
      <c r="AW34" s="80">
        <v>0.30787781382553658</v>
      </c>
      <c r="AX34" s="35">
        <v>0.16300263479584354</v>
      </c>
      <c r="AY34" s="35">
        <v>0.15729097148578508</v>
      </c>
      <c r="AZ34" s="35">
        <v>0.1194037810756771</v>
      </c>
      <c r="BA34" s="21">
        <v>0.1151747795568865</v>
      </c>
      <c r="BB34" s="19">
        <v>675.29060934945983</v>
      </c>
      <c r="BC34" s="16">
        <v>368.58968216363155</v>
      </c>
      <c r="BD34" s="16">
        <v>387.62268142797848</v>
      </c>
      <c r="BE34" s="16">
        <v>407.46592993423747</v>
      </c>
      <c r="BF34" s="17">
        <v>428.15091293759178</v>
      </c>
    </row>
    <row r="35" spans="1:58" x14ac:dyDescent="0.25">
      <c r="A35" s="18" t="s">
        <v>548</v>
      </c>
      <c r="B35" s="94">
        <v>5162.0121679209533</v>
      </c>
      <c r="C35" s="20">
        <v>5051.0289063106529</v>
      </c>
      <c r="D35" s="20">
        <v>4928.7408380526058</v>
      </c>
      <c r="E35" s="20">
        <v>4794.5695596833966</v>
      </c>
      <c r="F35" s="95">
        <v>4647.9121378577865</v>
      </c>
      <c r="G35" s="94">
        <v>188865687.43441996</v>
      </c>
      <c r="H35" s="20">
        <v>194045328.91230893</v>
      </c>
      <c r="I35" s="20">
        <v>198814758.83873254</v>
      </c>
      <c r="J35" s="20">
        <v>197270630.87841845</v>
      </c>
      <c r="K35" s="20">
        <v>195061199.81258014</v>
      </c>
      <c r="L35" s="95">
        <v>974057605.87646008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94">
        <v>0</v>
      </c>
      <c r="S35" s="20">
        <v>265.84362664792911</v>
      </c>
      <c r="T35" s="20">
        <v>547.63787089473396</v>
      </c>
      <c r="U35" s="20">
        <v>846.10051053236407</v>
      </c>
      <c r="V35" s="95">
        <v>1161.9780344644466</v>
      </c>
      <c r="W35" s="94">
        <v>0</v>
      </c>
      <c r="X35" s="20">
        <v>10212912.048016259</v>
      </c>
      <c r="Y35" s="20">
        <v>22090528.759859171</v>
      </c>
      <c r="Z35" s="20">
        <v>34812464.272662073</v>
      </c>
      <c r="AA35" s="95">
        <v>48765299.953145035</v>
      </c>
      <c r="AB35" s="19">
        <v>0</v>
      </c>
      <c r="AC35" s="16">
        <v>7921362</v>
      </c>
      <c r="AD35" s="16">
        <v>7921362</v>
      </c>
      <c r="AE35" s="16">
        <v>7921362</v>
      </c>
      <c r="AF35" s="17">
        <v>7921362</v>
      </c>
      <c r="AG35" s="19">
        <v>0</v>
      </c>
      <c r="AH35" s="16">
        <v>0</v>
      </c>
      <c r="AI35" s="16">
        <v>0</v>
      </c>
      <c r="AJ35" s="16">
        <v>0</v>
      </c>
      <c r="AK35" s="17">
        <v>0</v>
      </c>
      <c r="AL35" s="19">
        <v>0</v>
      </c>
      <c r="AM35" s="16">
        <v>2291550.0480162594</v>
      </c>
      <c r="AN35" s="16">
        <v>14169166.759859171</v>
      </c>
      <c r="AO35" s="16">
        <v>26891102.272662073</v>
      </c>
      <c r="AP35" s="17">
        <v>40843937.953145035</v>
      </c>
      <c r="AQ35" s="20">
        <v>240101384.46578622</v>
      </c>
      <c r="AR35" s="20">
        <v>259669647.29974779</v>
      </c>
      <c r="AS35" s="20">
        <v>283124273.6026935</v>
      </c>
      <c r="AT35" s="20">
        <v>317889757.28424263</v>
      </c>
      <c r="AU35" s="20">
        <v>345979954.6775794</v>
      </c>
      <c r="AV35" s="20">
        <v>376078686.28975117</v>
      </c>
      <c r="AW35" s="80">
        <v>8.1500000000000003E-2</v>
      </c>
      <c r="AX35" s="35">
        <v>9.0324866794581599E-2</v>
      </c>
      <c r="AY35" s="35">
        <v>0.12279231038429193</v>
      </c>
      <c r="AZ35" s="35">
        <v>8.8364587878872081E-2</v>
      </c>
      <c r="BA35" s="21">
        <v>8.6995593834969256E-2</v>
      </c>
      <c r="BB35" s="19">
        <v>206.7146127863416</v>
      </c>
      <c r="BC35" s="16">
        <v>272.5654413287557</v>
      </c>
      <c r="BD35" s="16">
        <v>510.91655011798139</v>
      </c>
      <c r="BE35" s="16">
        <v>528.19577760465381</v>
      </c>
      <c r="BF35" s="17">
        <v>552.31164107379118</v>
      </c>
    </row>
    <row r="36" spans="1:58" x14ac:dyDescent="0.25">
      <c r="A36" s="18" t="s">
        <v>566</v>
      </c>
      <c r="B36" s="94">
        <v>5162.0121679209533</v>
      </c>
      <c r="C36" s="20">
        <v>5051.0289063106529</v>
      </c>
      <c r="D36" s="20">
        <v>4928.7408380526058</v>
      </c>
      <c r="E36" s="20">
        <v>4794.5695596833966</v>
      </c>
      <c r="F36" s="95">
        <v>4647.9121378577865</v>
      </c>
      <c r="G36" s="94">
        <v>1029455042.0089319</v>
      </c>
      <c r="H36" s="20">
        <v>1057687846.5360268</v>
      </c>
      <c r="I36" s="20">
        <v>1083684700.4482546</v>
      </c>
      <c r="J36" s="20">
        <v>1075268082.6081066</v>
      </c>
      <c r="K36" s="20">
        <v>1063225080.0828958</v>
      </c>
      <c r="L36" s="95">
        <v>5309320751.6842155</v>
      </c>
      <c r="M36" s="20">
        <v>230993184.93229818</v>
      </c>
      <c r="N36" s="20">
        <v>305486910.9009136</v>
      </c>
      <c r="O36" s="20">
        <v>390588799.71979666</v>
      </c>
      <c r="P36" s="20">
        <v>473603656.66844797</v>
      </c>
      <c r="Q36" s="20">
        <v>564019569.20105267</v>
      </c>
      <c r="R36" s="94">
        <v>0</v>
      </c>
      <c r="S36" s="20">
        <v>265.84362664792911</v>
      </c>
      <c r="T36" s="20">
        <v>547.63787089473396</v>
      </c>
      <c r="U36" s="20">
        <v>846.10051053236407</v>
      </c>
      <c r="V36" s="95">
        <v>1161.9780344644466</v>
      </c>
      <c r="W36" s="94">
        <v>0</v>
      </c>
      <c r="X36" s="20">
        <v>55667781.396632992</v>
      </c>
      <c r="Y36" s="20">
        <v>120409411.16091716</v>
      </c>
      <c r="Z36" s="20">
        <v>189753191.04848939</v>
      </c>
      <c r="AA36" s="95">
        <v>265806270.02072394</v>
      </c>
      <c r="AB36" s="19">
        <v>0</v>
      </c>
      <c r="AC36" s="16">
        <v>0</v>
      </c>
      <c r="AD36" s="16">
        <v>0</v>
      </c>
      <c r="AE36" s="16">
        <v>0</v>
      </c>
      <c r="AF36" s="17">
        <v>0</v>
      </c>
      <c r="AG36" s="19">
        <v>230993184.93229818</v>
      </c>
      <c r="AH36" s="16">
        <v>249819129.5042806</v>
      </c>
      <c r="AI36" s="16">
        <v>270179388.55887949</v>
      </c>
      <c r="AJ36" s="16">
        <v>283850465.61995858</v>
      </c>
      <c r="AK36" s="17">
        <v>298213299.18032873</v>
      </c>
      <c r="AL36" s="19">
        <v>230993184.93229818</v>
      </c>
      <c r="AM36" s="16">
        <v>305486910.9009136</v>
      </c>
      <c r="AN36" s="16">
        <v>390588799.71979666</v>
      </c>
      <c r="AO36" s="16">
        <v>473603656.66844797</v>
      </c>
      <c r="AP36" s="17">
        <v>564019569.20105267</v>
      </c>
      <c r="AQ36" s="20">
        <v>982204912.02134919</v>
      </c>
      <c r="AR36" s="20">
        <v>1293247797.2833874</v>
      </c>
      <c r="AS36" s="20">
        <v>1454315274.1586165</v>
      </c>
      <c r="AT36" s="20">
        <v>1633046674.5830026</v>
      </c>
      <c r="AU36" s="20">
        <v>1778929899.9997323</v>
      </c>
      <c r="AV36" s="20">
        <v>1935395320.4449</v>
      </c>
      <c r="AW36" s="80">
        <v>0.31667820172261307</v>
      </c>
      <c r="AX36" s="35">
        <v>0.12454494584376598</v>
      </c>
      <c r="AY36" s="35">
        <v>0.12289728616636428</v>
      </c>
      <c r="AZ36" s="35">
        <v>8.9331938693044941E-2</v>
      </c>
      <c r="BA36" s="21">
        <v>8.7954798244265456E-2</v>
      </c>
      <c r="BB36" s="19">
        <v>1313.4128426502512</v>
      </c>
      <c r="BC36" s="16">
        <v>460.38619315048618</v>
      </c>
      <c r="BD36" s="16">
        <v>482.17308774443791</v>
      </c>
      <c r="BE36" s="16">
        <v>504.85284844019225</v>
      </c>
      <c r="BF36" s="17">
        <v>528.45943899872236</v>
      </c>
    </row>
    <row r="37" spans="1:58" x14ac:dyDescent="0.25">
      <c r="A37" s="18" t="s">
        <v>606</v>
      </c>
      <c r="B37" s="94">
        <v>5162.0121679209533</v>
      </c>
      <c r="C37" s="20">
        <v>5051.0289063106529</v>
      </c>
      <c r="D37" s="20">
        <v>4928.7408380526058</v>
      </c>
      <c r="E37" s="20">
        <v>4794.5695596833966</v>
      </c>
      <c r="F37" s="95">
        <v>4647.9121378577865</v>
      </c>
      <c r="G37" s="94">
        <v>828777628.78078043</v>
      </c>
      <c r="H37" s="20">
        <v>851506855.25009334</v>
      </c>
      <c r="I37" s="20">
        <v>872435997.4291352</v>
      </c>
      <c r="J37" s="20">
        <v>865660077.84910238</v>
      </c>
      <c r="K37" s="20">
        <v>855964684.9771924</v>
      </c>
      <c r="L37" s="95">
        <v>4274345244.286304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94">
        <v>0</v>
      </c>
      <c r="S37" s="20">
        <v>265.84362664792911</v>
      </c>
      <c r="T37" s="20">
        <v>547.63787089473396</v>
      </c>
      <c r="U37" s="20">
        <v>846.10051053236407</v>
      </c>
      <c r="V37" s="95">
        <v>1161.9780344644466</v>
      </c>
      <c r="W37" s="94">
        <v>0</v>
      </c>
      <c r="X37" s="20">
        <v>44816150.276320703</v>
      </c>
      <c r="Y37" s="20">
        <v>96937333.047681689</v>
      </c>
      <c r="Z37" s="20">
        <v>152763543.14984161</v>
      </c>
      <c r="AA37" s="95">
        <v>213991171.2442981</v>
      </c>
      <c r="AB37" s="19">
        <v>0</v>
      </c>
      <c r="AC37" s="16">
        <v>16335000</v>
      </c>
      <c r="AD37" s="16">
        <v>16335000</v>
      </c>
      <c r="AE37" s="16">
        <v>16335000</v>
      </c>
      <c r="AF37" s="17">
        <v>16335000</v>
      </c>
      <c r="AG37" s="19">
        <v>0</v>
      </c>
      <c r="AH37" s="16">
        <v>0</v>
      </c>
      <c r="AI37" s="16">
        <v>0</v>
      </c>
      <c r="AJ37" s="16">
        <v>0</v>
      </c>
      <c r="AK37" s="17">
        <v>0</v>
      </c>
      <c r="AL37" s="19">
        <v>0</v>
      </c>
      <c r="AM37" s="16">
        <v>28481150.276320703</v>
      </c>
      <c r="AN37" s="16">
        <v>80602333.047681689</v>
      </c>
      <c r="AO37" s="16">
        <v>136428543.14984161</v>
      </c>
      <c r="AP37" s="17">
        <v>197656171.2442981</v>
      </c>
      <c r="AQ37" s="20">
        <v>940200822.06579101</v>
      </c>
      <c r="AR37" s="20">
        <v>1016827189.064153</v>
      </c>
      <c r="AS37" s="20">
        <v>1128179755.2492023</v>
      </c>
      <c r="AT37" s="20">
        <v>1269926374.3258533</v>
      </c>
      <c r="AU37" s="20">
        <v>1385932380.9166887</v>
      </c>
      <c r="AV37" s="20">
        <v>1510384903.202148</v>
      </c>
      <c r="AW37" s="80">
        <v>8.1499999999999975E-2</v>
      </c>
      <c r="AX37" s="35">
        <v>0.10950982367764353</v>
      </c>
      <c r="AY37" s="35">
        <v>0.12564187437075652</v>
      </c>
      <c r="AZ37" s="35">
        <v>9.134860802652256E-2</v>
      </c>
      <c r="BA37" s="21">
        <v>8.9796965565624068E-2</v>
      </c>
      <c r="BB37" s="19">
        <v>184.46423905575102</v>
      </c>
      <c r="BC37" s="16">
        <v>358.94467845300187</v>
      </c>
      <c r="BD37" s="16">
        <v>482.10650376687863</v>
      </c>
      <c r="BE37" s="16">
        <v>501.84116411215655</v>
      </c>
      <c r="BF37" s="17">
        <v>525.26764024070326</v>
      </c>
    </row>
    <row r="38" spans="1:58" x14ac:dyDescent="0.25">
      <c r="A38" s="18" t="s">
        <v>663</v>
      </c>
      <c r="B38" s="94">
        <v>5162.0121679209533</v>
      </c>
      <c r="C38" s="20">
        <v>5051.0289063106529</v>
      </c>
      <c r="D38" s="20">
        <v>4928.7408380526058</v>
      </c>
      <c r="E38" s="20">
        <v>4794.5695596833966</v>
      </c>
      <c r="F38" s="95">
        <v>4647.9121378577865</v>
      </c>
      <c r="G38" s="94">
        <v>30006088.119701304</v>
      </c>
      <c r="H38" s="20">
        <v>30829005.08638411</v>
      </c>
      <c r="I38" s="20">
        <v>31586749.579823133</v>
      </c>
      <c r="J38" s="20">
        <v>31341425.824753176</v>
      </c>
      <c r="K38" s="20">
        <v>30990401.855515938</v>
      </c>
      <c r="L38" s="95">
        <v>154753670.46617767</v>
      </c>
      <c r="M38" s="20">
        <v>760929.35019658878</v>
      </c>
      <c r="N38" s="20">
        <v>2445524.3073104583</v>
      </c>
      <c r="O38" s="20">
        <v>4399653.9594575427</v>
      </c>
      <c r="P38" s="20">
        <v>6465889.7336150967</v>
      </c>
      <c r="Q38" s="20">
        <v>8729963.8701057695</v>
      </c>
      <c r="R38" s="94">
        <v>0</v>
      </c>
      <c r="S38" s="20">
        <v>265.84362664792911</v>
      </c>
      <c r="T38" s="20">
        <v>547.63787089473396</v>
      </c>
      <c r="U38" s="20">
        <v>846.10051053236407</v>
      </c>
      <c r="V38" s="95">
        <v>1161.9780344644466</v>
      </c>
      <c r="W38" s="94">
        <v>0</v>
      </c>
      <c r="X38" s="20">
        <v>1622579.2150728479</v>
      </c>
      <c r="Y38" s="20">
        <v>3509638.8422025703</v>
      </c>
      <c r="Z38" s="20">
        <v>5530839.8514270307</v>
      </c>
      <c r="AA38" s="95">
        <v>7747600.4638789846</v>
      </c>
      <c r="AB38" s="19">
        <v>0</v>
      </c>
      <c r="AC38" s="16">
        <v>0</v>
      </c>
      <c r="AD38" s="16">
        <v>0</v>
      </c>
      <c r="AE38" s="16">
        <v>0</v>
      </c>
      <c r="AF38" s="17">
        <v>0</v>
      </c>
      <c r="AG38" s="19">
        <v>760929.35019658878</v>
      </c>
      <c r="AH38" s="16">
        <v>822945.09223761037</v>
      </c>
      <c r="AI38" s="16">
        <v>890015.11725497246</v>
      </c>
      <c r="AJ38" s="16">
        <v>935049.88218806591</v>
      </c>
      <c r="AK38" s="17">
        <v>982363.40622678492</v>
      </c>
      <c r="AL38" s="19">
        <v>760929.35019658878</v>
      </c>
      <c r="AM38" s="16">
        <v>2445524.3073104583</v>
      </c>
      <c r="AN38" s="16">
        <v>4399653.9594575427</v>
      </c>
      <c r="AO38" s="16">
        <v>6465889.7336150967</v>
      </c>
      <c r="AP38" s="17">
        <v>8729963.8701057695</v>
      </c>
      <c r="AQ38" s="20">
        <v>47559089.230282135</v>
      </c>
      <c r="AR38" s="20">
        <v>52196084.352746725</v>
      </c>
      <c r="AS38" s="20">
        <v>58072644.442568421</v>
      </c>
      <c r="AT38" s="20">
        <v>64560384.385739028</v>
      </c>
      <c r="AU38" s="20">
        <v>69670753.119466424</v>
      </c>
      <c r="AV38" s="20">
        <v>75132993.34328118</v>
      </c>
      <c r="AW38" s="80">
        <v>9.7499661947102467E-2</v>
      </c>
      <c r="AX38" s="35">
        <v>0.11258622486137608</v>
      </c>
      <c r="AY38" s="35">
        <v>0.11171765993172102</v>
      </c>
      <c r="AZ38" s="35">
        <v>7.9156417396675893E-2</v>
      </c>
      <c r="BA38" s="21">
        <v>7.8400763293723794E-2</v>
      </c>
      <c r="BB38" s="19">
        <v>388.62764560096366</v>
      </c>
      <c r="BC38" s="16">
        <v>535.22578150116351</v>
      </c>
      <c r="BD38" s="16">
        <v>559.25786374563722</v>
      </c>
      <c r="BE38" s="16">
        <v>584.2501677214259</v>
      </c>
      <c r="BF38" s="17">
        <v>610.23867785839502</v>
      </c>
    </row>
    <row r="39" spans="1:58" x14ac:dyDescent="0.25">
      <c r="A39" s="18" t="s">
        <v>669</v>
      </c>
      <c r="B39" s="94">
        <v>5162.0121679209533</v>
      </c>
      <c r="C39" s="20">
        <v>5051.0289063106529</v>
      </c>
      <c r="D39" s="20">
        <v>4928.7408380526058</v>
      </c>
      <c r="E39" s="20">
        <v>4794.5695596833966</v>
      </c>
      <c r="F39" s="95">
        <v>4647.9121378577865</v>
      </c>
      <c r="G39" s="94">
        <v>650963505.74155664</v>
      </c>
      <c r="H39" s="20">
        <v>668816179.88651884</v>
      </c>
      <c r="I39" s="20">
        <v>685254977.57109809</v>
      </c>
      <c r="J39" s="20">
        <v>679932830.57862926</v>
      </c>
      <c r="K39" s="20">
        <v>672317582.87614858</v>
      </c>
      <c r="L39" s="95">
        <v>3357285076.6539516</v>
      </c>
      <c r="M39" s="20">
        <v>10347779.925418139</v>
      </c>
      <c r="N39" s="20">
        <v>46391975.562314391</v>
      </c>
      <c r="O39" s="20">
        <v>88242642.546815038</v>
      </c>
      <c r="P39" s="20">
        <v>132703769.1172502</v>
      </c>
      <c r="Q39" s="20">
        <v>181438428.76434243</v>
      </c>
      <c r="R39" s="94">
        <v>0</v>
      </c>
      <c r="S39" s="20">
        <v>265.84362664792911</v>
      </c>
      <c r="T39" s="20">
        <v>547.63787089473396</v>
      </c>
      <c r="U39" s="20">
        <v>846.10051053236407</v>
      </c>
      <c r="V39" s="95">
        <v>1161.9780344644466</v>
      </c>
      <c r="W39" s="94">
        <v>0</v>
      </c>
      <c r="X39" s="20">
        <v>35200851.572974682</v>
      </c>
      <c r="Y39" s="20">
        <v>76139441.952344224</v>
      </c>
      <c r="Z39" s="20">
        <v>119988146.57269928</v>
      </c>
      <c r="AA39" s="95">
        <v>168079395.71903715</v>
      </c>
      <c r="AB39" s="19">
        <v>0</v>
      </c>
      <c r="AC39" s="16">
        <v>0</v>
      </c>
      <c r="AD39" s="16">
        <v>0</v>
      </c>
      <c r="AE39" s="16">
        <v>0</v>
      </c>
      <c r="AF39" s="17">
        <v>0</v>
      </c>
      <c r="AG39" s="19">
        <v>10347779.925418139</v>
      </c>
      <c r="AH39" s="16">
        <v>11191123.989339709</v>
      </c>
      <c r="AI39" s="16">
        <v>12103200.594470814</v>
      </c>
      <c r="AJ39" s="16">
        <v>12715622.544550925</v>
      </c>
      <c r="AK39" s="17">
        <v>13359033.045305282</v>
      </c>
      <c r="AL39" s="19">
        <v>10347779.925418139</v>
      </c>
      <c r="AM39" s="16">
        <v>46391975.562314391</v>
      </c>
      <c r="AN39" s="16">
        <v>88242642.546815038</v>
      </c>
      <c r="AO39" s="16">
        <v>132703769.1172502</v>
      </c>
      <c r="AP39" s="17">
        <v>181438428.76434243</v>
      </c>
      <c r="AQ39" s="20">
        <v>571612639.05286384</v>
      </c>
      <c r="AR39" s="20">
        <v>628546849.06109047</v>
      </c>
      <c r="AS39" s="20">
        <v>714974268.83254397</v>
      </c>
      <c r="AT39" s="20">
        <v>811314392.71856833</v>
      </c>
      <c r="AU39" s="20">
        <v>892362949.84769428</v>
      </c>
      <c r="AV39" s="20">
        <v>979536364.039747</v>
      </c>
      <c r="AW39" s="80">
        <v>9.9602783630823893E-2</v>
      </c>
      <c r="AX39" s="35">
        <v>0.13750354472472001</v>
      </c>
      <c r="AY39" s="35">
        <v>0.13474628121000035</v>
      </c>
      <c r="AZ39" s="35">
        <v>9.989784213928074E-2</v>
      </c>
      <c r="BA39" s="21">
        <v>9.7688293991734204E-2</v>
      </c>
      <c r="BB39" s="19">
        <v>224.83827992828537</v>
      </c>
      <c r="BC39" s="16">
        <v>415.37120174289248</v>
      </c>
      <c r="BD39" s="16">
        <v>435.80764659461784</v>
      </c>
      <c r="BE39" s="16">
        <v>457.09644405587733</v>
      </c>
      <c r="BF39" s="17">
        <v>479.27034248287782</v>
      </c>
    </row>
    <row r="40" spans="1:58" x14ac:dyDescent="0.25">
      <c r="A40" s="18" t="s">
        <v>713</v>
      </c>
      <c r="B40" s="94">
        <v>5162.0121679209533</v>
      </c>
      <c r="C40" s="20">
        <v>5051.0289063106529</v>
      </c>
      <c r="D40" s="20">
        <v>4928.7408380526058</v>
      </c>
      <c r="E40" s="20">
        <v>4794.5695596833966</v>
      </c>
      <c r="F40" s="95">
        <v>4647.9121378577865</v>
      </c>
      <c r="G40" s="94">
        <v>193491591.93265533</v>
      </c>
      <c r="H40" s="20">
        <v>198798098.84140843</v>
      </c>
      <c r="I40" s="20">
        <v>203684346.84977359</v>
      </c>
      <c r="J40" s="20">
        <v>202102398.42257372</v>
      </c>
      <c r="K40" s="20">
        <v>199838851.56024089</v>
      </c>
      <c r="L40" s="95">
        <v>997915287.6066519</v>
      </c>
      <c r="M40" s="20">
        <v>0</v>
      </c>
      <c r="N40" s="20">
        <v>0</v>
      </c>
      <c r="O40" s="20">
        <v>7495272.4930898845</v>
      </c>
      <c r="P40" s="20">
        <v>19762909.659038663</v>
      </c>
      <c r="Q40" s="20">
        <v>33252841.110301077</v>
      </c>
      <c r="R40" s="94">
        <v>0</v>
      </c>
      <c r="S40" s="20">
        <v>265.84362664792911</v>
      </c>
      <c r="T40" s="20">
        <v>547.63787089473396</v>
      </c>
      <c r="U40" s="20">
        <v>846.10051053236407</v>
      </c>
      <c r="V40" s="95">
        <v>1161.9780344644466</v>
      </c>
      <c r="W40" s="94">
        <v>0</v>
      </c>
      <c r="X40" s="20">
        <v>10463057.833758339</v>
      </c>
      <c r="Y40" s="20">
        <v>22631594.094419289</v>
      </c>
      <c r="Z40" s="20">
        <v>35665129.133395359</v>
      </c>
      <c r="AA40" s="95">
        <v>49959712.890060224</v>
      </c>
      <c r="AB40" s="19">
        <v>0</v>
      </c>
      <c r="AC40" s="16">
        <v>10463057.833758339</v>
      </c>
      <c r="AD40" s="16">
        <v>15136321.601329405</v>
      </c>
      <c r="AE40" s="16">
        <v>15902219.474356696</v>
      </c>
      <c r="AF40" s="17">
        <v>16706871.779759146</v>
      </c>
      <c r="AG40" s="19">
        <v>0</v>
      </c>
      <c r="AH40" s="16">
        <v>0</v>
      </c>
      <c r="AI40" s="16">
        <v>0</v>
      </c>
      <c r="AJ40" s="16">
        <v>0</v>
      </c>
      <c r="AK40" s="17">
        <v>0</v>
      </c>
      <c r="AL40" s="19">
        <v>0</v>
      </c>
      <c r="AM40" s="16">
        <v>0</v>
      </c>
      <c r="AN40" s="16">
        <v>7495272.4930898845</v>
      </c>
      <c r="AO40" s="16">
        <v>19762909.659038663</v>
      </c>
      <c r="AP40" s="17">
        <v>33252841.110301077</v>
      </c>
      <c r="AQ40" s="20">
        <v>170164121.58604965</v>
      </c>
      <c r="AR40" s="20">
        <v>184032497.49531269</v>
      </c>
      <c r="AS40" s="20">
        <v>199031146.04118073</v>
      </c>
      <c r="AT40" s="20">
        <v>222747456.93662685</v>
      </c>
      <c r="AU40" s="20">
        <v>245906854.63541865</v>
      </c>
      <c r="AV40" s="20">
        <v>270839669.70248592</v>
      </c>
      <c r="AW40" s="80">
        <v>8.1499999999999989E-2</v>
      </c>
      <c r="AX40" s="35">
        <v>8.1500000000000294E-2</v>
      </c>
      <c r="AY40" s="35">
        <v>0.11915879181311188</v>
      </c>
      <c r="AZ40" s="35">
        <v>0.10397154704837239</v>
      </c>
      <c r="BA40" s="21">
        <v>0.10139129754651469</v>
      </c>
      <c r="BB40" s="19">
        <v>142.99981517548076</v>
      </c>
      <c r="BC40" s="16">
        <v>147.28980963074537</v>
      </c>
      <c r="BD40" s="16">
        <v>333.07862980504524</v>
      </c>
      <c r="BE40" s="16">
        <v>443.73436632460744</v>
      </c>
      <c r="BF40" s="17">
        <v>465.50740241966832</v>
      </c>
    </row>
    <row r="41" spans="1:58" x14ac:dyDescent="0.25">
      <c r="A41" s="18" t="s">
        <v>728</v>
      </c>
      <c r="B41" s="94">
        <v>5162.0121679209533</v>
      </c>
      <c r="C41" s="20">
        <v>5051.0289063106529</v>
      </c>
      <c r="D41" s="20">
        <v>4928.7408380526058</v>
      </c>
      <c r="E41" s="20">
        <v>4794.5695596833966</v>
      </c>
      <c r="F41" s="95">
        <v>4647.9121378577865</v>
      </c>
      <c r="G41" s="94">
        <v>295279505.4823302</v>
      </c>
      <c r="H41" s="20">
        <v>303377545.92018318</v>
      </c>
      <c r="I41" s="20">
        <v>310834246.65411609</v>
      </c>
      <c r="J41" s="20">
        <v>308420100.6717692</v>
      </c>
      <c r="K41" s="20">
        <v>304965795.54424536</v>
      </c>
      <c r="L41" s="95">
        <v>1522877194.272644</v>
      </c>
      <c r="M41" s="20">
        <v>21927924.767957628</v>
      </c>
      <c r="N41" s="20">
        <v>39682289.895503104</v>
      </c>
      <c r="O41" s="20">
        <v>60184965.780548632</v>
      </c>
      <c r="P41" s="20">
        <v>81372683.912089586</v>
      </c>
      <c r="Q41" s="20">
        <v>104550503.93955666</v>
      </c>
      <c r="R41" s="94">
        <v>0</v>
      </c>
      <c r="S41" s="20">
        <v>265.84362664792911</v>
      </c>
      <c r="T41" s="20">
        <v>547.63787089473396</v>
      </c>
      <c r="U41" s="20">
        <v>846.10051053236407</v>
      </c>
      <c r="V41" s="95">
        <v>1161.9780344644466</v>
      </c>
      <c r="W41" s="94">
        <v>0</v>
      </c>
      <c r="X41" s="20">
        <v>15967239.25895701</v>
      </c>
      <c r="Y41" s="20">
        <v>34537138.517124012</v>
      </c>
      <c r="Z41" s="20">
        <v>54427076.589135736</v>
      </c>
      <c r="AA41" s="95">
        <v>76241448.886061341</v>
      </c>
      <c r="AB41" s="19">
        <v>0</v>
      </c>
      <c r="AC41" s="16">
        <v>0</v>
      </c>
      <c r="AD41" s="16">
        <v>0</v>
      </c>
      <c r="AE41" s="16">
        <v>0</v>
      </c>
      <c r="AF41" s="17">
        <v>0</v>
      </c>
      <c r="AG41" s="19">
        <v>21927924.767957628</v>
      </c>
      <c r="AH41" s="16">
        <v>23715050.636546094</v>
      </c>
      <c r="AI41" s="16">
        <v>25647827.26342462</v>
      </c>
      <c r="AJ41" s="16">
        <v>26945607.32295385</v>
      </c>
      <c r="AK41" s="17">
        <v>28309055.053495318</v>
      </c>
      <c r="AL41" s="19">
        <v>21927924.767957628</v>
      </c>
      <c r="AM41" s="16">
        <v>39682289.895503104</v>
      </c>
      <c r="AN41" s="16">
        <v>60184965.780548632</v>
      </c>
      <c r="AO41" s="16">
        <v>81372683.912089586</v>
      </c>
      <c r="AP41" s="17">
        <v>104550503.93955666</v>
      </c>
      <c r="AQ41" s="20">
        <v>393449635.68505132</v>
      </c>
      <c r="AR41" s="20">
        <v>447443705.76134062</v>
      </c>
      <c r="AS41" s="20">
        <v>499877607.0398469</v>
      </c>
      <c r="AT41" s="20">
        <v>557886201.27215648</v>
      </c>
      <c r="AU41" s="20">
        <v>604257601.91957283</v>
      </c>
      <c r="AV41" s="20">
        <v>653893398.79821849</v>
      </c>
      <c r="AW41" s="80">
        <v>0.13723248207430158</v>
      </c>
      <c r="AX41" s="35">
        <v>0.11718547071589312</v>
      </c>
      <c r="AY41" s="35">
        <v>0.11604559479233788</v>
      </c>
      <c r="AZ41" s="35">
        <v>8.3119820030814417E-2</v>
      </c>
      <c r="BA41" s="21">
        <v>8.2143438032000499E-2</v>
      </c>
      <c r="BB41" s="19">
        <v>600.00255045289214</v>
      </c>
      <c r="BC41" s="16">
        <v>500.50703647315549</v>
      </c>
      <c r="BD41" s="16">
        <v>523.49755636679038</v>
      </c>
      <c r="BE41" s="16">
        <v>547.41705112121417</v>
      </c>
      <c r="BF41" s="17">
        <v>572.30056776017227</v>
      </c>
    </row>
    <row r="42" spans="1:58" x14ac:dyDescent="0.25">
      <c r="A42" s="18" t="s">
        <v>742</v>
      </c>
      <c r="B42" s="94">
        <v>5162.0121679209533</v>
      </c>
      <c r="C42" s="20">
        <v>5051.0289063106529</v>
      </c>
      <c r="D42" s="20">
        <v>4928.7408380526058</v>
      </c>
      <c r="E42" s="20">
        <v>4794.5695596833966</v>
      </c>
      <c r="F42" s="95">
        <v>4647.9121378577865</v>
      </c>
      <c r="G42" s="94">
        <v>426154113.61404604</v>
      </c>
      <c r="H42" s="20">
        <v>437841390.17991126</v>
      </c>
      <c r="I42" s="20">
        <v>448603070.66485965</v>
      </c>
      <c r="J42" s="20">
        <v>445118920.14936262</v>
      </c>
      <c r="K42" s="20">
        <v>440133588.24368978</v>
      </c>
      <c r="L42" s="95">
        <v>2197851082.8518696</v>
      </c>
      <c r="M42" s="20">
        <v>184618555.34120494</v>
      </c>
      <c r="N42" s="20">
        <v>222709251.29519272</v>
      </c>
      <c r="O42" s="20">
        <v>265782448.09046531</v>
      </c>
      <c r="P42" s="20">
        <v>305414505.85498172</v>
      </c>
      <c r="Q42" s="20">
        <v>348376829.11647451</v>
      </c>
      <c r="R42" s="94">
        <v>0</v>
      </c>
      <c r="S42" s="20">
        <v>265.84362664792911</v>
      </c>
      <c r="T42" s="20">
        <v>547.63787089473396</v>
      </c>
      <c r="U42" s="20">
        <v>846.10051053236407</v>
      </c>
      <c r="V42" s="95">
        <v>1161.9780344644466</v>
      </c>
      <c r="W42" s="94">
        <v>0</v>
      </c>
      <c r="X42" s="20">
        <v>23044283.693679541</v>
      </c>
      <c r="Y42" s="20">
        <v>49844785.629428849</v>
      </c>
      <c r="Z42" s="20">
        <v>78550397.673416927</v>
      </c>
      <c r="AA42" s="95">
        <v>110033397.06092244</v>
      </c>
      <c r="AB42" s="19">
        <v>0</v>
      </c>
      <c r="AC42" s="16">
        <v>0</v>
      </c>
      <c r="AD42" s="16">
        <v>0</v>
      </c>
      <c r="AE42" s="16">
        <v>0</v>
      </c>
      <c r="AF42" s="17">
        <v>0</v>
      </c>
      <c r="AG42" s="19">
        <v>184618555.34120494</v>
      </c>
      <c r="AH42" s="16">
        <v>199664967.60151318</v>
      </c>
      <c r="AI42" s="16">
        <v>215937662.46103644</v>
      </c>
      <c r="AJ42" s="16">
        <v>226864108.18156481</v>
      </c>
      <c r="AK42" s="17">
        <v>238343432.05555207</v>
      </c>
      <c r="AL42" s="19">
        <v>184618555.34120494</v>
      </c>
      <c r="AM42" s="16">
        <v>222709251.29519272</v>
      </c>
      <c r="AN42" s="16">
        <v>265782448.09046531</v>
      </c>
      <c r="AO42" s="16">
        <v>305414505.85498172</v>
      </c>
      <c r="AP42" s="17">
        <v>348376829.11647451</v>
      </c>
      <c r="AQ42" s="20">
        <v>330769313.41250241</v>
      </c>
      <c r="AR42" s="20">
        <v>542345567.79682636</v>
      </c>
      <c r="AS42" s="20">
        <v>609591015.26594734</v>
      </c>
      <c r="AT42" s="20">
        <v>684195075.82483649</v>
      </c>
      <c r="AU42" s="20">
        <v>744998812.55271196</v>
      </c>
      <c r="AV42" s="20">
        <v>810204101.73310995</v>
      </c>
      <c r="AW42" s="80">
        <v>0.63964898134449133</v>
      </c>
      <c r="AX42" s="35">
        <v>0.12399003783195382</v>
      </c>
      <c r="AY42" s="35">
        <v>0.12238379288832121</v>
      </c>
      <c r="AZ42" s="35">
        <v>8.8869006627346842E-2</v>
      </c>
      <c r="BA42" s="21">
        <v>8.7524017598060833E-2</v>
      </c>
      <c r="BB42" s="19">
        <v>2362.4961167365946</v>
      </c>
      <c r="BC42" s="16">
        <v>462.92686466548275</v>
      </c>
      <c r="BD42" s="16">
        <v>484.78997940488443</v>
      </c>
      <c r="BE42" s="16">
        <v>507.5482468504506</v>
      </c>
      <c r="BF42" s="17">
        <v>531.23569936129024</v>
      </c>
    </row>
    <row r="43" spans="1:58" x14ac:dyDescent="0.25">
      <c r="A43" s="18" t="s">
        <v>759</v>
      </c>
      <c r="B43" s="94">
        <v>5162.0121679209533</v>
      </c>
      <c r="C43" s="20">
        <v>5051.0289063106529</v>
      </c>
      <c r="D43" s="20">
        <v>4928.7408380526058</v>
      </c>
      <c r="E43" s="20">
        <v>4794.5695596833966</v>
      </c>
      <c r="F43" s="95">
        <v>4647.9121378577865</v>
      </c>
      <c r="G43" s="94">
        <v>49068335.165125571</v>
      </c>
      <c r="H43" s="20">
        <v>50414034.257029146</v>
      </c>
      <c r="I43" s="20">
        <v>51653158.151662447</v>
      </c>
      <c r="J43" s="20">
        <v>51251985.290017873</v>
      </c>
      <c r="K43" s="20">
        <v>50677963.054769665</v>
      </c>
      <c r="L43" s="95">
        <v>253065475.9186047</v>
      </c>
      <c r="M43" s="20">
        <v>1215576.6316837594</v>
      </c>
      <c r="N43" s="20">
        <v>3968016.3512201533</v>
      </c>
      <c r="O43" s="20">
        <v>7161029.5811591819</v>
      </c>
      <c r="P43" s="20">
        <v>10538200.342084534</v>
      </c>
      <c r="Q43" s="20">
        <v>14238805.970317118</v>
      </c>
      <c r="R43" s="94">
        <v>0</v>
      </c>
      <c r="S43" s="20">
        <v>265.84362664792911</v>
      </c>
      <c r="T43" s="20">
        <v>547.63787089473396</v>
      </c>
      <c r="U43" s="20">
        <v>846.10051053236407</v>
      </c>
      <c r="V43" s="95">
        <v>1161.9780344644466</v>
      </c>
      <c r="W43" s="94">
        <v>0</v>
      </c>
      <c r="X43" s="20">
        <v>2653370.2240541657</v>
      </c>
      <c r="Y43" s="20">
        <v>5739239.7946291603</v>
      </c>
      <c r="Z43" s="20">
        <v>9044467.9923560936</v>
      </c>
      <c r="AA43" s="95">
        <v>12669490.763692416</v>
      </c>
      <c r="AB43" s="19">
        <v>0</v>
      </c>
      <c r="AC43" s="16">
        <v>0</v>
      </c>
      <c r="AD43" s="16">
        <v>0</v>
      </c>
      <c r="AE43" s="16">
        <v>0</v>
      </c>
      <c r="AF43" s="17">
        <v>0</v>
      </c>
      <c r="AG43" s="19">
        <v>1215576.6316837594</v>
      </c>
      <c r="AH43" s="16">
        <v>1314646.1271659876</v>
      </c>
      <c r="AI43" s="16">
        <v>1421789.7865300216</v>
      </c>
      <c r="AJ43" s="16">
        <v>1493732.3497284409</v>
      </c>
      <c r="AK43" s="17">
        <v>1569315.2066247016</v>
      </c>
      <c r="AL43" s="19">
        <v>1215576.6316837594</v>
      </c>
      <c r="AM43" s="16">
        <v>3968016.3512201533</v>
      </c>
      <c r="AN43" s="16">
        <v>7161029.5811591819</v>
      </c>
      <c r="AO43" s="16">
        <v>10538200.342084534</v>
      </c>
      <c r="AP43" s="17">
        <v>14238805.970317118</v>
      </c>
      <c r="AQ43" s="20">
        <v>59664028.629865535</v>
      </c>
      <c r="AR43" s="20">
        <v>65742223.594883338</v>
      </c>
      <c r="AS43" s="20">
        <v>73753585.041920483</v>
      </c>
      <c r="AT43" s="20">
        <v>82634122.120151609</v>
      </c>
      <c r="AU43" s="20">
        <v>89830231.363549978</v>
      </c>
      <c r="AV43" s="20">
        <v>97543013.761468709</v>
      </c>
      <c r="AW43" s="80">
        <v>0.10187369349000498</v>
      </c>
      <c r="AX43" s="35">
        <v>0.12186021416623734</v>
      </c>
      <c r="AY43" s="35">
        <v>0.12040820894582352</v>
      </c>
      <c r="AZ43" s="35">
        <v>8.7083992166517923E-2</v>
      </c>
      <c r="BA43" s="21">
        <v>8.5859540611717869E-2</v>
      </c>
      <c r="BB43" s="19">
        <v>325.59478991749438</v>
      </c>
      <c r="BC43" s="16">
        <v>473.32702118389898</v>
      </c>
      <c r="BD43" s="16">
        <v>495.50214061885799</v>
      </c>
      <c r="BE43" s="16">
        <v>518.58177290084222</v>
      </c>
      <c r="BF43" s="17">
        <v>542.60023119319158</v>
      </c>
    </row>
    <row r="44" spans="1:58" x14ac:dyDescent="0.25">
      <c r="A44" s="18" t="s">
        <v>761</v>
      </c>
      <c r="B44" s="94">
        <v>5162.0121679209533</v>
      </c>
      <c r="C44" s="20">
        <v>5051.0289063106529</v>
      </c>
      <c r="D44" s="20">
        <v>4928.7408380526058</v>
      </c>
      <c r="E44" s="20">
        <v>4794.5695596833966</v>
      </c>
      <c r="F44" s="95">
        <v>4647.9121378577865</v>
      </c>
      <c r="G44" s="94">
        <v>298717537.21747589</v>
      </c>
      <c r="H44" s="20">
        <v>306909865.6756652</v>
      </c>
      <c r="I44" s="20">
        <v>314453387.11095655</v>
      </c>
      <c r="J44" s="20">
        <v>312011132.47106153</v>
      </c>
      <c r="K44" s="20">
        <v>308516607.78738564</v>
      </c>
      <c r="L44" s="95">
        <v>1540608530.2625449</v>
      </c>
      <c r="M44" s="20">
        <v>29996613.544364214</v>
      </c>
      <c r="N44" s="20">
        <v>48594488.373264909</v>
      </c>
      <c r="O44" s="20">
        <v>70024571.792961419</v>
      </c>
      <c r="P44" s="20">
        <v>91921411.153394699</v>
      </c>
      <c r="Q44" s="20">
        <v>115854922.5444681</v>
      </c>
      <c r="R44" s="94">
        <v>0</v>
      </c>
      <c r="S44" s="20">
        <v>265.84362664792911</v>
      </c>
      <c r="T44" s="20">
        <v>547.63787089473396</v>
      </c>
      <c r="U44" s="20">
        <v>846.10051053236407</v>
      </c>
      <c r="V44" s="95">
        <v>1161.9780344644466</v>
      </c>
      <c r="W44" s="94">
        <v>0</v>
      </c>
      <c r="X44" s="20">
        <v>16153150.82503501</v>
      </c>
      <c r="Y44" s="20">
        <v>34939265.234550729</v>
      </c>
      <c r="Z44" s="20">
        <v>55060788.083128497</v>
      </c>
      <c r="AA44" s="95">
        <v>77129151.946846411</v>
      </c>
      <c r="AB44" s="19">
        <v>0</v>
      </c>
      <c r="AC44" s="16">
        <v>0</v>
      </c>
      <c r="AD44" s="16">
        <v>0</v>
      </c>
      <c r="AE44" s="16">
        <v>0</v>
      </c>
      <c r="AF44" s="17">
        <v>0</v>
      </c>
      <c r="AG44" s="19">
        <v>29996613.544364214</v>
      </c>
      <c r="AH44" s="16">
        <v>32441337.548229899</v>
      </c>
      <c r="AI44" s="16">
        <v>35085306.558410689</v>
      </c>
      <c r="AJ44" s="16">
        <v>36860623.070266202</v>
      </c>
      <c r="AK44" s="17">
        <v>38725770.597621694</v>
      </c>
      <c r="AL44" s="19">
        <v>29996613.544364214</v>
      </c>
      <c r="AM44" s="16">
        <v>48594488.373264909</v>
      </c>
      <c r="AN44" s="16">
        <v>70024571.792961419</v>
      </c>
      <c r="AO44" s="16">
        <v>91921411.153394699</v>
      </c>
      <c r="AP44" s="17">
        <v>115854922.5444681</v>
      </c>
      <c r="AQ44" s="20">
        <v>331149475.71300322</v>
      </c>
      <c r="AR44" s="20">
        <v>388134771.52797723</v>
      </c>
      <c r="AS44" s="20">
        <v>435920906.2325424</v>
      </c>
      <c r="AT44" s="20">
        <v>488918092.70777011</v>
      </c>
      <c r="AU44" s="20">
        <v>532010944.2264927</v>
      </c>
      <c r="AV44" s="20">
        <v>578212985.99106503</v>
      </c>
      <c r="AW44" s="80">
        <v>0.17208330374758427</v>
      </c>
      <c r="AX44" s="35">
        <v>0.12311737625682084</v>
      </c>
      <c r="AY44" s="35">
        <v>0.12157523467561411</v>
      </c>
      <c r="AZ44" s="35">
        <v>8.8139204012806907E-2</v>
      </c>
      <c r="BA44" s="21">
        <v>8.6844156621151677E-2</v>
      </c>
      <c r="BB44" s="19">
        <v>698.61619502433223</v>
      </c>
      <c r="BC44" s="16">
        <v>467.05944063229344</v>
      </c>
      <c r="BD44" s="16">
        <v>489.04653265070192</v>
      </c>
      <c r="BE44" s="16">
        <v>511.93249669364104</v>
      </c>
      <c r="BF44" s="17">
        <v>535.75147669977832</v>
      </c>
    </row>
    <row r="45" spans="1:58" x14ac:dyDescent="0.25">
      <c r="A45" s="18" t="s">
        <v>782</v>
      </c>
      <c r="B45" s="94">
        <v>5162.0121679209533</v>
      </c>
      <c r="C45" s="20">
        <v>5051.0289063106529</v>
      </c>
      <c r="D45" s="20">
        <v>4928.7408380526058</v>
      </c>
      <c r="E45" s="20">
        <v>4794.5695596833966</v>
      </c>
      <c r="F45" s="95">
        <v>4647.9121378577865</v>
      </c>
      <c r="G45" s="94">
        <v>32038286.620809793</v>
      </c>
      <c r="H45" s="20">
        <v>32916936.631385505</v>
      </c>
      <c r="I45" s="20">
        <v>33726000.284377985</v>
      </c>
      <c r="J45" s="20">
        <v>33464061.682169322</v>
      </c>
      <c r="K45" s="20">
        <v>33089264.191329021</v>
      </c>
      <c r="L45" s="95">
        <v>165234549.41007164</v>
      </c>
      <c r="M45" s="20">
        <v>13165012.959322229</v>
      </c>
      <c r="N45" s="20">
        <v>15970431.864527285</v>
      </c>
      <c r="O45" s="20">
        <v>19145688.743951701</v>
      </c>
      <c r="P45" s="20">
        <v>22082934.810993847</v>
      </c>
      <c r="Q45" s="20">
        <v>25268410.324388202</v>
      </c>
      <c r="R45" s="94">
        <v>0</v>
      </c>
      <c r="S45" s="20">
        <v>265.84362664792911</v>
      </c>
      <c r="T45" s="20">
        <v>547.63787089473396</v>
      </c>
      <c r="U45" s="20">
        <v>846.10051053236407</v>
      </c>
      <c r="V45" s="95">
        <v>1161.9780344644466</v>
      </c>
      <c r="W45" s="94">
        <v>0</v>
      </c>
      <c r="X45" s="20">
        <v>1732470.3490202897</v>
      </c>
      <c r="Y45" s="20">
        <v>3747333.3649308872</v>
      </c>
      <c r="Z45" s="20">
        <v>5905422.649794586</v>
      </c>
      <c r="AA45" s="95">
        <v>8272316.0478322553</v>
      </c>
      <c r="AB45" s="19">
        <v>0</v>
      </c>
      <c r="AC45" s="16">
        <v>0</v>
      </c>
      <c r="AD45" s="16">
        <v>0</v>
      </c>
      <c r="AE45" s="16">
        <v>0</v>
      </c>
      <c r="AF45" s="17">
        <v>0</v>
      </c>
      <c r="AG45" s="19">
        <v>13165012.959322229</v>
      </c>
      <c r="AH45" s="16">
        <v>14237961.515506996</v>
      </c>
      <c r="AI45" s="16">
        <v>15398355.379020814</v>
      </c>
      <c r="AJ45" s="16">
        <v>16177512.161199261</v>
      </c>
      <c r="AK45" s="17">
        <v>16996094.276555948</v>
      </c>
      <c r="AL45" s="19">
        <v>13165012.959322229</v>
      </c>
      <c r="AM45" s="16">
        <v>15970431.864527285</v>
      </c>
      <c r="AN45" s="16">
        <v>19145688.743951701</v>
      </c>
      <c r="AO45" s="16">
        <v>22082934.810993847</v>
      </c>
      <c r="AP45" s="17">
        <v>25268410.324388202</v>
      </c>
      <c r="AQ45" s="20">
        <v>35190829.229515158</v>
      </c>
      <c r="AR45" s="20">
        <v>51223894.771042876</v>
      </c>
      <c r="AS45" s="20">
        <v>57131112.543903172</v>
      </c>
      <c r="AT45" s="20">
        <v>63660964.898696721</v>
      </c>
      <c r="AU45" s="20">
        <v>68850683.939168975</v>
      </c>
      <c r="AV45" s="20">
        <v>74402607.558448985</v>
      </c>
      <c r="AW45" s="80">
        <v>0.45560351638660757</v>
      </c>
      <c r="AX45" s="35">
        <v>0.11532152717523689</v>
      </c>
      <c r="AY45" s="35">
        <v>0.11429590750181165</v>
      </c>
      <c r="AZ45" s="35">
        <v>8.1521212390208347E-2</v>
      </c>
      <c r="BA45" s="21">
        <v>8.0637160034390531E-2</v>
      </c>
      <c r="BB45" s="19">
        <v>2299.7517268131187</v>
      </c>
      <c r="BC45" s="16">
        <v>513.43960881697421</v>
      </c>
      <c r="BD45" s="16">
        <v>536.81810588092048</v>
      </c>
      <c r="BE45" s="16">
        <v>561.13721712076949</v>
      </c>
      <c r="BF45" s="17">
        <v>586.43233873971803</v>
      </c>
    </row>
    <row r="46" spans="1:58" x14ac:dyDescent="0.25">
      <c r="A46" s="18" t="s">
        <v>787</v>
      </c>
      <c r="B46" s="94">
        <v>5162.0121679209533</v>
      </c>
      <c r="C46" s="20">
        <v>5051.0289063106529</v>
      </c>
      <c r="D46" s="20">
        <v>4928.7408380526058</v>
      </c>
      <c r="E46" s="20">
        <v>4794.5695596833966</v>
      </c>
      <c r="F46" s="95">
        <v>4647.9121378577865</v>
      </c>
      <c r="G46" s="94">
        <v>304303505.44474816</v>
      </c>
      <c r="H46" s="20">
        <v>312649029.08157039</v>
      </c>
      <c r="I46" s="20">
        <v>320333613.1121543</v>
      </c>
      <c r="J46" s="20">
        <v>317845688.71698326</v>
      </c>
      <c r="K46" s="20">
        <v>314285817.00335306</v>
      </c>
      <c r="L46" s="95">
        <v>1569417653.3588092</v>
      </c>
      <c r="M46" s="20">
        <v>0</v>
      </c>
      <c r="N46" s="20">
        <v>0</v>
      </c>
      <c r="O46" s="20">
        <v>17258620.037817299</v>
      </c>
      <c r="P46" s="20">
        <v>36828711.430376887</v>
      </c>
      <c r="Q46" s="20">
        <v>58335107.791463554</v>
      </c>
      <c r="R46" s="94">
        <v>0</v>
      </c>
      <c r="S46" s="20">
        <v>265.84362664792911</v>
      </c>
      <c r="T46" s="20">
        <v>547.63787089473396</v>
      </c>
      <c r="U46" s="20">
        <v>846.10051053236407</v>
      </c>
      <c r="V46" s="95">
        <v>1161.9780344644466</v>
      </c>
      <c r="W46" s="94">
        <v>0</v>
      </c>
      <c r="X46" s="20">
        <v>16455212.056924758</v>
      </c>
      <c r="Y46" s="20">
        <v>35592623.679128252</v>
      </c>
      <c r="Z46" s="20">
        <v>56090415.655938223</v>
      </c>
      <c r="AA46" s="95">
        <v>78571454.250838265</v>
      </c>
      <c r="AB46" s="19">
        <v>0</v>
      </c>
      <c r="AC46" s="16">
        <v>16455212.056924758</v>
      </c>
      <c r="AD46" s="16">
        <v>18334003.641310953</v>
      </c>
      <c r="AE46" s="16">
        <v>19261704.225561336</v>
      </c>
      <c r="AF46" s="17">
        <v>20236346.459374711</v>
      </c>
      <c r="AG46" s="19">
        <v>0</v>
      </c>
      <c r="AH46" s="16">
        <v>0</v>
      </c>
      <c r="AI46" s="16">
        <v>0</v>
      </c>
      <c r="AJ46" s="16">
        <v>0</v>
      </c>
      <c r="AK46" s="17">
        <v>0</v>
      </c>
      <c r="AL46" s="19">
        <v>0</v>
      </c>
      <c r="AM46" s="16">
        <v>0</v>
      </c>
      <c r="AN46" s="16">
        <v>17258620.037817299</v>
      </c>
      <c r="AO46" s="16">
        <v>36828711.430376887</v>
      </c>
      <c r="AP46" s="17">
        <v>58335107.791463554</v>
      </c>
      <c r="AQ46" s="20">
        <v>496165779.9098168</v>
      </c>
      <c r="AR46" s="20">
        <v>536603290.97246689</v>
      </c>
      <c r="AS46" s="20">
        <v>580336459.18672299</v>
      </c>
      <c r="AT46" s="20">
        <v>644892500.64825821</v>
      </c>
      <c r="AU46" s="20">
        <v>696220866.39970613</v>
      </c>
      <c r="AV46" s="20">
        <v>751092505.80224085</v>
      </c>
      <c r="AW46" s="80">
        <v>8.1500000000000031E-2</v>
      </c>
      <c r="AX46" s="35">
        <v>8.15000000000001E-2</v>
      </c>
      <c r="AY46" s="35">
        <v>0.11123898979568392</v>
      </c>
      <c r="AZ46" s="35">
        <v>7.9592126904641736E-2</v>
      </c>
      <c r="BA46" s="21">
        <v>7.8813551921083136E-2</v>
      </c>
      <c r="BB46" s="19">
        <v>265.12423630447847</v>
      </c>
      <c r="BC46" s="16">
        <v>273.07796339361266</v>
      </c>
      <c r="BD46" s="16">
        <v>546.81616419359489</v>
      </c>
      <c r="BE46" s="16">
        <v>579.70829073201821</v>
      </c>
      <c r="BF46" s="17">
        <v>605.56054455930098</v>
      </c>
    </row>
    <row r="47" spans="1:58" x14ac:dyDescent="0.25">
      <c r="A47" s="18" t="s">
        <v>801</v>
      </c>
      <c r="B47" s="94">
        <v>5162.0121679209533</v>
      </c>
      <c r="C47" s="20">
        <v>5051.0289063106529</v>
      </c>
      <c r="D47" s="20">
        <v>4928.7408380526058</v>
      </c>
      <c r="E47" s="20">
        <v>4794.5695596833966</v>
      </c>
      <c r="F47" s="95">
        <v>4647.9121378577865</v>
      </c>
      <c r="G47" s="94">
        <v>2178108337.8508749</v>
      </c>
      <c r="H47" s="20">
        <v>2237842959.0164356</v>
      </c>
      <c r="I47" s="20">
        <v>2292846783.324892</v>
      </c>
      <c r="J47" s="20">
        <v>2275039006.6410694</v>
      </c>
      <c r="K47" s="20">
        <v>2249558569.7666893</v>
      </c>
      <c r="L47" s="95">
        <v>11233395656.59996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94">
        <v>0</v>
      </c>
      <c r="S47" s="20">
        <v>265.84362664792911</v>
      </c>
      <c r="T47" s="20">
        <v>547.63787089473396</v>
      </c>
      <c r="U47" s="20">
        <v>846.10051053236407</v>
      </c>
      <c r="V47" s="95">
        <v>1161.9780344644466</v>
      </c>
      <c r="W47" s="94">
        <v>0</v>
      </c>
      <c r="X47" s="20">
        <v>117781208.36928609</v>
      </c>
      <c r="Y47" s="20">
        <v>254760753.70276579</v>
      </c>
      <c r="Z47" s="20">
        <v>401477471.76018864</v>
      </c>
      <c r="AA47" s="95">
        <v>562389642.44167233</v>
      </c>
      <c r="AB47" s="19">
        <v>0</v>
      </c>
      <c r="AC47" s="16">
        <v>88019071</v>
      </c>
      <c r="AD47" s="16">
        <v>88019071</v>
      </c>
      <c r="AE47" s="16">
        <v>88019071</v>
      </c>
      <c r="AF47" s="17">
        <v>88019071</v>
      </c>
      <c r="AG47" s="19">
        <v>0</v>
      </c>
      <c r="AH47" s="16">
        <v>0</v>
      </c>
      <c r="AI47" s="16">
        <v>0</v>
      </c>
      <c r="AJ47" s="16">
        <v>0</v>
      </c>
      <c r="AK47" s="17">
        <v>0</v>
      </c>
      <c r="AL47" s="19">
        <v>0</v>
      </c>
      <c r="AM47" s="16">
        <v>29762137.36928609</v>
      </c>
      <c r="AN47" s="16">
        <v>166741682.70276579</v>
      </c>
      <c r="AO47" s="16">
        <v>313458400.76018864</v>
      </c>
      <c r="AP47" s="17">
        <v>474370571.44167233</v>
      </c>
      <c r="AQ47" s="20">
        <v>1222172955.710593</v>
      </c>
      <c r="AR47" s="20">
        <v>1321780051.6010065</v>
      </c>
      <c r="AS47" s="20">
        <v>1459267263.1757746</v>
      </c>
      <c r="AT47" s="20">
        <v>1712751476.2624831</v>
      </c>
      <c r="AU47" s="20">
        <v>1937696289.8740275</v>
      </c>
      <c r="AV47" s="20">
        <v>2180794897.7446718</v>
      </c>
      <c r="AW47" s="80">
        <v>8.1500000000000156E-2</v>
      </c>
      <c r="AX47" s="35">
        <v>0.10401670944287338</v>
      </c>
      <c r="AY47" s="35">
        <v>0.17370650290273479</v>
      </c>
      <c r="AZ47" s="35">
        <v>0.13133534942408134</v>
      </c>
      <c r="BA47" s="21">
        <v>0.12545753900702805</v>
      </c>
      <c r="BB47" s="19">
        <v>91.239473312685732</v>
      </c>
      <c r="BC47" s="16">
        <v>161.15269216640309</v>
      </c>
      <c r="BD47" s="16">
        <v>388.05056300773731</v>
      </c>
      <c r="BE47" s="16">
        <v>401.87242128767275</v>
      </c>
      <c r="BF47" s="17">
        <v>422.20555662751804</v>
      </c>
    </row>
    <row r="48" spans="1:58" x14ac:dyDescent="0.25">
      <c r="A48" s="18" t="s">
        <v>853</v>
      </c>
      <c r="B48" s="94">
        <v>5162.0121679209533</v>
      </c>
      <c r="C48" s="20">
        <v>5051.0289063106529</v>
      </c>
      <c r="D48" s="20">
        <v>4928.7408380526058</v>
      </c>
      <c r="E48" s="20">
        <v>4794.5695596833966</v>
      </c>
      <c r="F48" s="95">
        <v>4647.9121378577865</v>
      </c>
      <c r="G48" s="94">
        <v>164335920.1167278</v>
      </c>
      <c r="H48" s="20">
        <v>168842832.72592905</v>
      </c>
      <c r="I48" s="20">
        <v>172992811.8250348</v>
      </c>
      <c r="J48" s="20">
        <v>171649234.31986037</v>
      </c>
      <c r="K48" s="20">
        <v>169726762.89547792</v>
      </c>
      <c r="L48" s="95">
        <v>847547561.88302994</v>
      </c>
      <c r="M48" s="20">
        <v>2587802.9904210567</v>
      </c>
      <c r="N48" s="20">
        <v>11685173.814452469</v>
      </c>
      <c r="O48" s="20">
        <v>22248227.248387814</v>
      </c>
      <c r="P48" s="20">
        <v>33471001.33067742</v>
      </c>
      <c r="Q48" s="20">
        <v>45772556.678977102</v>
      </c>
      <c r="R48" s="94">
        <v>0</v>
      </c>
      <c r="S48" s="20">
        <v>265.84362664792911</v>
      </c>
      <c r="T48" s="20">
        <v>547.63787089473396</v>
      </c>
      <c r="U48" s="20">
        <v>846.10051053236407</v>
      </c>
      <c r="V48" s="95">
        <v>1161.9780344644466</v>
      </c>
      <c r="W48" s="94">
        <v>0</v>
      </c>
      <c r="X48" s="20">
        <v>8886464.8803120572</v>
      </c>
      <c r="Y48" s="20">
        <v>19221423.536114976</v>
      </c>
      <c r="Z48" s="20">
        <v>30291041.350563593</v>
      </c>
      <c r="AA48" s="95">
        <v>42431690.72386948</v>
      </c>
      <c r="AB48" s="19">
        <v>0</v>
      </c>
      <c r="AC48" s="16">
        <v>0</v>
      </c>
      <c r="AD48" s="16">
        <v>0</v>
      </c>
      <c r="AE48" s="16">
        <v>0</v>
      </c>
      <c r="AF48" s="17">
        <v>0</v>
      </c>
      <c r="AG48" s="19">
        <v>2587802.9904210567</v>
      </c>
      <c r="AH48" s="16">
        <v>2798708.9341404121</v>
      </c>
      <c r="AI48" s="16">
        <v>3026803.7122728378</v>
      </c>
      <c r="AJ48" s="16">
        <v>3179959.9801138267</v>
      </c>
      <c r="AK48" s="17">
        <v>3340865.9551076218</v>
      </c>
      <c r="AL48" s="19">
        <v>2587802.9904210567</v>
      </c>
      <c r="AM48" s="16">
        <v>11685173.814452469</v>
      </c>
      <c r="AN48" s="16">
        <v>22248227.248387814</v>
      </c>
      <c r="AO48" s="16">
        <v>33471001.33067742</v>
      </c>
      <c r="AP48" s="17">
        <v>45772556.678977102</v>
      </c>
      <c r="AQ48" s="20">
        <v>324759179.88888234</v>
      </c>
      <c r="AR48" s="20">
        <v>353814856.04024732</v>
      </c>
      <c r="AS48" s="20">
        <v>391537231.68783957</v>
      </c>
      <c r="AT48" s="20">
        <v>433058227.83845598</v>
      </c>
      <c r="AU48" s="20">
        <v>465067987.95060301</v>
      </c>
      <c r="AV48" s="20">
        <v>499208350.82187092</v>
      </c>
      <c r="AW48" s="80">
        <v>8.9468375185903906E-2</v>
      </c>
      <c r="AX48" s="35">
        <v>0.10661614401884027</v>
      </c>
      <c r="AY48" s="35">
        <v>0.10604609929846928</v>
      </c>
      <c r="AZ48" s="35">
        <v>7.3915603155536067E-2</v>
      </c>
      <c r="BA48" s="21">
        <v>7.3409401970909505E-2</v>
      </c>
      <c r="BB48" s="19">
        <v>402.62172677767194</v>
      </c>
      <c r="BC48" s="16">
        <v>599.25763451188323</v>
      </c>
      <c r="BD48" s="16">
        <v>625.2106723466768</v>
      </c>
      <c r="BE48" s="16">
        <v>652.18156058049863</v>
      </c>
      <c r="BF48" s="17">
        <v>680.20801250323711</v>
      </c>
    </row>
    <row r="49" spans="1:58" ht="14.25" customHeight="1" x14ac:dyDescent="0.25">
      <c r="A49" s="18" t="s">
        <v>858</v>
      </c>
      <c r="B49" s="94">
        <v>5162.0121679209533</v>
      </c>
      <c r="C49" s="20">
        <v>5051.0289063106529</v>
      </c>
      <c r="D49" s="20">
        <v>4928.7408380526058</v>
      </c>
      <c r="E49" s="20">
        <v>4794.5695596833966</v>
      </c>
      <c r="F49" s="95">
        <v>4647.9121378577865</v>
      </c>
      <c r="G49" s="94">
        <v>17713361.27348299</v>
      </c>
      <c r="H49" s="20">
        <v>18199150.206408262</v>
      </c>
      <c r="I49" s="20">
        <v>18646466.161481563</v>
      </c>
      <c r="J49" s="20">
        <v>18501645.274294056</v>
      </c>
      <c r="K49" s="20">
        <v>18294426.847221963</v>
      </c>
      <c r="L49" s="95">
        <v>91355049.762888849</v>
      </c>
      <c r="M49" s="20">
        <v>15628199.197504956</v>
      </c>
      <c r="N49" s="20">
        <v>17859747.442965209</v>
      </c>
      <c r="O49" s="20">
        <v>20351231.646315847</v>
      </c>
      <c r="P49" s="20">
        <v>22469336.0425779</v>
      </c>
      <c r="Q49" s="20">
        <v>24749686.124283716</v>
      </c>
      <c r="R49" s="94">
        <v>0</v>
      </c>
      <c r="S49" s="20">
        <v>265.84362664792911</v>
      </c>
      <c r="T49" s="20">
        <v>547.63787089473396</v>
      </c>
      <c r="U49" s="20">
        <v>846.10051053236407</v>
      </c>
      <c r="V49" s="95">
        <v>1161.9780344644466</v>
      </c>
      <c r="W49" s="94">
        <v>0</v>
      </c>
      <c r="X49" s="20">
        <v>957850.01086359285</v>
      </c>
      <c r="Y49" s="20">
        <v>2071829.5734979513</v>
      </c>
      <c r="Z49" s="20">
        <v>3264996.2248754217</v>
      </c>
      <c r="AA49" s="95">
        <v>4573606.7118054908</v>
      </c>
      <c r="AB49" s="19">
        <v>0</v>
      </c>
      <c r="AC49" s="16">
        <v>0</v>
      </c>
      <c r="AD49" s="16">
        <v>0</v>
      </c>
      <c r="AE49" s="16">
        <v>0</v>
      </c>
      <c r="AF49" s="17">
        <v>0</v>
      </c>
      <c r="AG49" s="19">
        <v>15628199.197504956</v>
      </c>
      <c r="AH49" s="16">
        <v>16901897.432101615</v>
      </c>
      <c r="AI49" s="16">
        <v>18279402.072817896</v>
      </c>
      <c r="AJ49" s="16">
        <v>19204339.81770248</v>
      </c>
      <c r="AK49" s="17">
        <v>20176079.412478223</v>
      </c>
      <c r="AL49" s="19">
        <v>15628199.197504956</v>
      </c>
      <c r="AM49" s="16">
        <v>17859747.442965209</v>
      </c>
      <c r="AN49" s="16">
        <v>20351231.646315847</v>
      </c>
      <c r="AO49" s="16">
        <v>22469336.0425779</v>
      </c>
      <c r="AP49" s="17">
        <v>24749686.124283716</v>
      </c>
      <c r="AQ49" s="20">
        <v>11693607.864906034</v>
      </c>
      <c r="AR49" s="20">
        <v>28274836.103400834</v>
      </c>
      <c r="AS49" s="20">
        <v>31537085.256691605</v>
      </c>
      <c r="AT49" s="20">
        <v>35143272.491860941</v>
      </c>
      <c r="AU49" s="20">
        <v>38009854.154907577</v>
      </c>
      <c r="AV49" s="20">
        <v>41076554.453097276</v>
      </c>
      <c r="AW49" s="80">
        <v>1.4179736852863967</v>
      </c>
      <c r="AX49" s="35">
        <v>0.11537641248779493</v>
      </c>
      <c r="AY49" s="35">
        <v>0.11434751201061512</v>
      </c>
      <c r="AZ49" s="35">
        <v>8.1568432868923235E-2</v>
      </c>
      <c r="BA49" s="21">
        <v>8.0681717053990534E-2</v>
      </c>
      <c r="BB49" s="19">
        <v>4661.6999081660433</v>
      </c>
      <c r="BC49" s="16">
        <v>513.03846294964569</v>
      </c>
      <c r="BD49" s="16">
        <v>536.40492563757107</v>
      </c>
      <c r="BE49" s="16">
        <v>560.7116414701195</v>
      </c>
      <c r="BF49" s="17">
        <v>585.99399581954822</v>
      </c>
    </row>
    <row r="50" spans="1:58" x14ac:dyDescent="0.25">
      <c r="A50" s="18" t="s">
        <v>860</v>
      </c>
      <c r="B50" s="94">
        <v>5162.0121679209533</v>
      </c>
      <c r="C50" s="20">
        <v>5051.0289063106529</v>
      </c>
      <c r="D50" s="20">
        <v>4928.7408380526058</v>
      </c>
      <c r="E50" s="20">
        <v>4794.5695596833966</v>
      </c>
      <c r="F50" s="95">
        <v>4647.9121378577865</v>
      </c>
      <c r="G50" s="94">
        <v>537306077.73057938</v>
      </c>
      <c r="H50" s="20">
        <v>552041696.91234052</v>
      </c>
      <c r="I50" s="20">
        <v>565610300.72592282</v>
      </c>
      <c r="J50" s="20">
        <v>561217394.05695164</v>
      </c>
      <c r="K50" s="20">
        <v>554931759.2435137</v>
      </c>
      <c r="L50" s="95">
        <v>2771107228.6693082</v>
      </c>
      <c r="M50" s="20">
        <v>76160784.359482288</v>
      </c>
      <c r="N50" s="20">
        <v>111422714.43806124</v>
      </c>
      <c r="O50" s="20">
        <v>151926460.14953673</v>
      </c>
      <c r="P50" s="20">
        <v>192626726.91880631</v>
      </c>
      <c r="Q50" s="20">
        <v>237056874.25361764</v>
      </c>
      <c r="R50" s="94">
        <v>0</v>
      </c>
      <c r="S50" s="20">
        <v>265.84362664792911</v>
      </c>
      <c r="T50" s="20">
        <v>547.63787089473396</v>
      </c>
      <c r="U50" s="20">
        <v>846.10051053236407</v>
      </c>
      <c r="V50" s="95">
        <v>1161.9780344644466</v>
      </c>
      <c r="W50" s="94">
        <v>0</v>
      </c>
      <c r="X50" s="20">
        <v>29054826.153281081</v>
      </c>
      <c r="Y50" s="20">
        <v>62845588.969546981</v>
      </c>
      <c r="Z50" s="20">
        <v>99038363.657109097</v>
      </c>
      <c r="AA50" s="95">
        <v>138732939.81087843</v>
      </c>
      <c r="AB50" s="19">
        <v>0</v>
      </c>
      <c r="AC50" s="16">
        <v>0</v>
      </c>
      <c r="AD50" s="16">
        <v>0</v>
      </c>
      <c r="AE50" s="16">
        <v>0</v>
      </c>
      <c r="AF50" s="17">
        <v>0</v>
      </c>
      <c r="AG50" s="19">
        <v>76160784.359482288</v>
      </c>
      <c r="AH50" s="16">
        <v>82367888.28478016</v>
      </c>
      <c r="AI50" s="16">
        <v>89080871.179989755</v>
      </c>
      <c r="AJ50" s="16">
        <v>93588363.261697218</v>
      </c>
      <c r="AK50" s="17">
        <v>98323934.442739218</v>
      </c>
      <c r="AL50" s="19">
        <v>76160784.359482288</v>
      </c>
      <c r="AM50" s="16">
        <v>111422714.43806124</v>
      </c>
      <c r="AN50" s="16">
        <v>151926460.14953673</v>
      </c>
      <c r="AO50" s="16">
        <v>192626726.91880631</v>
      </c>
      <c r="AP50" s="17">
        <v>237056874.25361764</v>
      </c>
      <c r="AQ50" s="20">
        <v>533081095.63717574</v>
      </c>
      <c r="AR50" s="20">
        <v>652687989.29108787</v>
      </c>
      <c r="AS50" s="20">
        <v>734936886.57159269</v>
      </c>
      <c r="AT50" s="20">
        <v>826257037.31195104</v>
      </c>
      <c r="AU50" s="20">
        <v>901078431.28563881</v>
      </c>
      <c r="AV50" s="20">
        <v>981356234.86141193</v>
      </c>
      <c r="AW50" s="80">
        <v>0.22436903996933077</v>
      </c>
      <c r="AX50" s="35">
        <v>0.12601564396770781</v>
      </c>
      <c r="AY50" s="35">
        <v>0.12425577271860411</v>
      </c>
      <c r="AZ50" s="35">
        <v>9.0554622345006622E-2</v>
      </c>
      <c r="BA50" s="21">
        <v>8.9090805848315024E-2</v>
      </c>
      <c r="BB50" s="19">
        <v>893.01741630574361</v>
      </c>
      <c r="BC50" s="16">
        <v>453.9589383231787</v>
      </c>
      <c r="BD50" s="16">
        <v>475.55301527231222</v>
      </c>
      <c r="BE50" s="16">
        <v>498.03417379390157</v>
      </c>
      <c r="BF50" s="17">
        <v>521.43620411304437</v>
      </c>
    </row>
    <row r="51" spans="1:58" x14ac:dyDescent="0.25">
      <c r="A51" s="18" t="s">
        <v>885</v>
      </c>
      <c r="B51" s="94">
        <v>5162.0121679209533</v>
      </c>
      <c r="C51" s="20">
        <v>5051.0289063106529</v>
      </c>
      <c r="D51" s="20">
        <v>4928.7408380526058</v>
      </c>
      <c r="E51" s="20">
        <v>4794.5695596833966</v>
      </c>
      <c r="F51" s="95">
        <v>4647.9121378577865</v>
      </c>
      <c r="G51" s="94">
        <v>736056381.41210735</v>
      </c>
      <c r="H51" s="20">
        <v>756242727.67233431</v>
      </c>
      <c r="I51" s="20">
        <v>774830377.87354386</v>
      </c>
      <c r="J51" s="20">
        <v>768812528.60539281</v>
      </c>
      <c r="K51" s="20">
        <v>760201828.28501236</v>
      </c>
      <c r="L51" s="95">
        <v>3796143843.8483906</v>
      </c>
      <c r="M51" s="20">
        <v>0</v>
      </c>
      <c r="N51" s="20">
        <v>0</v>
      </c>
      <c r="O51" s="20">
        <v>30234668.543819427</v>
      </c>
      <c r="P51" s="20">
        <v>76988809.160689116</v>
      </c>
      <c r="Q51" s="20">
        <v>128397057.17203331</v>
      </c>
      <c r="R51" s="94">
        <v>0</v>
      </c>
      <c r="S51" s="20">
        <v>265.84362664792911</v>
      </c>
      <c r="T51" s="20">
        <v>547.63787089473396</v>
      </c>
      <c r="U51" s="20">
        <v>846.10051053236407</v>
      </c>
      <c r="V51" s="95">
        <v>1161.9780344644466</v>
      </c>
      <c r="W51" s="94">
        <v>0</v>
      </c>
      <c r="X51" s="20">
        <v>39802248.824859701</v>
      </c>
      <c r="Y51" s="20">
        <v>86092264.208171546</v>
      </c>
      <c r="Z51" s="20">
        <v>135672799.16565755</v>
      </c>
      <c r="AA51" s="95">
        <v>190050457.07125309</v>
      </c>
      <c r="AB51" s="19">
        <v>0</v>
      </c>
      <c r="AC51" s="16">
        <v>39802248.824859701</v>
      </c>
      <c r="AD51" s="16">
        <v>55857595.664352119</v>
      </c>
      <c r="AE51" s="16">
        <v>58683990.004968435</v>
      </c>
      <c r="AF51" s="17">
        <v>61653399.899219781</v>
      </c>
      <c r="AG51" s="19">
        <v>0</v>
      </c>
      <c r="AH51" s="16">
        <v>0</v>
      </c>
      <c r="AI51" s="16">
        <v>0</v>
      </c>
      <c r="AJ51" s="16">
        <v>0</v>
      </c>
      <c r="AK51" s="17">
        <v>0</v>
      </c>
      <c r="AL51" s="19">
        <v>0</v>
      </c>
      <c r="AM51" s="16">
        <v>0</v>
      </c>
      <c r="AN51" s="16">
        <v>30234668.543819427</v>
      </c>
      <c r="AO51" s="16">
        <v>76988809.160689116</v>
      </c>
      <c r="AP51" s="17">
        <v>128397057.17203331</v>
      </c>
      <c r="AQ51" s="20">
        <v>1200538326.8547404</v>
      </c>
      <c r="AR51" s="20">
        <v>1298382200.4934018</v>
      </c>
      <c r="AS51" s="20">
        <v>1404200349.8336141</v>
      </c>
      <c r="AT51" s="20">
        <v>1548877346.8888733</v>
      </c>
      <c r="AU51" s="20">
        <v>1672474807.0300028</v>
      </c>
      <c r="AV51" s="20">
        <v>1804614646.5335343</v>
      </c>
      <c r="AW51" s="80">
        <v>8.1500000000000031E-2</v>
      </c>
      <c r="AX51" s="35">
        <v>8.1500000000000072E-2</v>
      </c>
      <c r="AY51" s="35">
        <v>0.10303159166169004</v>
      </c>
      <c r="AZ51" s="35">
        <v>7.9798094012667603E-2</v>
      </c>
      <c r="BA51" s="21">
        <v>7.9008567990442063E-2</v>
      </c>
      <c r="BB51" s="19">
        <v>265.21282695871741</v>
      </c>
      <c r="BC51" s="16">
        <v>273.16921176747928</v>
      </c>
      <c r="BD51" s="16">
        <v>473.68876304090736</v>
      </c>
      <c r="BE51" s="16">
        <v>577.60845452251669</v>
      </c>
      <c r="BF51" s="17">
        <v>603.39771326351729</v>
      </c>
    </row>
    <row r="52" spans="1:58" x14ac:dyDescent="0.25">
      <c r="A52" s="18" t="s">
        <v>918</v>
      </c>
      <c r="B52" s="94">
        <v>5162.0121679209533</v>
      </c>
      <c r="C52" s="20">
        <v>5051.0289063106529</v>
      </c>
      <c r="D52" s="20">
        <v>4928.7408380526058</v>
      </c>
      <c r="E52" s="20">
        <v>4794.5695596833966</v>
      </c>
      <c r="F52" s="95">
        <v>4647.9121378577865</v>
      </c>
      <c r="G52" s="94">
        <v>60743076.94009871</v>
      </c>
      <c r="H52" s="20">
        <v>62408955.825180925</v>
      </c>
      <c r="I52" s="20">
        <v>63942902.265726164</v>
      </c>
      <c r="J52" s="20">
        <v>63446279.058129035</v>
      </c>
      <c r="K52" s="20">
        <v>62735680.732677981</v>
      </c>
      <c r="L52" s="95">
        <v>313276894.82181281</v>
      </c>
      <c r="M52" s="20">
        <v>0</v>
      </c>
      <c r="N52" s="20">
        <v>646849.96017447859</v>
      </c>
      <c r="O52" s="20">
        <v>4251951.6911357194</v>
      </c>
      <c r="P52" s="20">
        <v>8199234.5089500621</v>
      </c>
      <c r="Q52" s="20">
        <v>12535095.820895329</v>
      </c>
      <c r="R52" s="94">
        <v>0</v>
      </c>
      <c r="S52" s="20">
        <v>265.84362664792911</v>
      </c>
      <c r="T52" s="20">
        <v>547.63787089473396</v>
      </c>
      <c r="U52" s="20">
        <v>846.10051053236407</v>
      </c>
      <c r="V52" s="95">
        <v>1161.9780344644466</v>
      </c>
      <c r="W52" s="94">
        <v>0</v>
      </c>
      <c r="X52" s="20">
        <v>3284681.8855358381</v>
      </c>
      <c r="Y52" s="20">
        <v>7104766.9184140181</v>
      </c>
      <c r="Z52" s="20">
        <v>11196402.186728653</v>
      </c>
      <c r="AA52" s="95">
        <v>15683920.183169495</v>
      </c>
      <c r="AB52" s="19">
        <v>0</v>
      </c>
      <c r="AC52" s="16">
        <v>2637831.9253613595</v>
      </c>
      <c r="AD52" s="16">
        <v>2852815.2272782987</v>
      </c>
      <c r="AE52" s="16">
        <v>2997167.6777785905</v>
      </c>
      <c r="AF52" s="17">
        <v>3148824.3622741662</v>
      </c>
      <c r="AG52" s="19">
        <v>0</v>
      </c>
      <c r="AH52" s="16">
        <v>0</v>
      </c>
      <c r="AI52" s="16">
        <v>0</v>
      </c>
      <c r="AJ52" s="16">
        <v>0</v>
      </c>
      <c r="AK52" s="17">
        <v>0</v>
      </c>
      <c r="AL52" s="19">
        <v>0</v>
      </c>
      <c r="AM52" s="16">
        <v>646849.96017447859</v>
      </c>
      <c r="AN52" s="16">
        <v>4251951.6911357194</v>
      </c>
      <c r="AO52" s="16">
        <v>8199234.5089500621</v>
      </c>
      <c r="AP52" s="17">
        <v>12535095.820895329</v>
      </c>
      <c r="AQ52" s="20">
        <v>87128931.228815585</v>
      </c>
      <c r="AR52" s="20">
        <v>94229939.123964056</v>
      </c>
      <c r="AS52" s="20">
        <v>102556529.12274161</v>
      </c>
      <c r="AT52" s="20">
        <v>114467269.70545208</v>
      </c>
      <c r="AU52" s="20">
        <v>123991447.61479083</v>
      </c>
      <c r="AV52" s="20">
        <v>134186394.90989165</v>
      </c>
      <c r="AW52" s="80">
        <v>8.1500000000000003E-2</v>
      </c>
      <c r="AX52" s="35">
        <v>8.8364590661822673E-2</v>
      </c>
      <c r="AY52" s="35">
        <v>0.11613829645556231</v>
      </c>
      <c r="AZ52" s="35">
        <v>8.3204377407152447E-2</v>
      </c>
      <c r="BA52" s="21">
        <v>8.2222987885211832E-2</v>
      </c>
      <c r="BB52" s="19">
        <v>233.23578116030603</v>
      </c>
      <c r="BC52" s="16">
        <v>292.58524222421329</v>
      </c>
      <c r="BD52" s="16">
        <v>522.82934730920897</v>
      </c>
      <c r="BE52" s="16">
        <v>546.72879579190521</v>
      </c>
      <c r="BF52" s="17">
        <v>571.59166477098915</v>
      </c>
    </row>
    <row r="53" spans="1:58" x14ac:dyDescent="0.25">
      <c r="A53" s="18" t="s">
        <v>923</v>
      </c>
      <c r="B53" s="94">
        <v>5162.0121679209533</v>
      </c>
      <c r="C53" s="20">
        <v>5051.0289063106529</v>
      </c>
      <c r="D53" s="20">
        <v>4928.7408380526067</v>
      </c>
      <c r="E53" s="20">
        <v>4794.5695596833966</v>
      </c>
      <c r="F53" s="95">
        <v>4647.9121378577865</v>
      </c>
      <c r="G53" s="94">
        <v>295984065.94212371</v>
      </c>
      <c r="H53" s="20">
        <v>304101428.95058644</v>
      </c>
      <c r="I53" s="20">
        <v>311575921.96742463</v>
      </c>
      <c r="J53" s="20">
        <v>309156015.64014435</v>
      </c>
      <c r="K53" s="20">
        <v>305693468.26497471</v>
      </c>
      <c r="L53" s="95">
        <v>1526510900.765254</v>
      </c>
      <c r="M53" s="20">
        <v>0</v>
      </c>
      <c r="N53" s="20">
        <v>9084352.6268016696</v>
      </c>
      <c r="O53" s="20">
        <v>27134500.808520675</v>
      </c>
      <c r="P53" s="20">
        <v>46693154.528263807</v>
      </c>
      <c r="Q53" s="20">
        <v>68161669.913954973</v>
      </c>
      <c r="R53" s="94">
        <v>0</v>
      </c>
      <c r="S53" s="20">
        <v>265.84362664792911</v>
      </c>
      <c r="T53" s="20">
        <v>547.63787089473396</v>
      </c>
      <c r="U53" s="20">
        <v>846.10051053236407</v>
      </c>
      <c r="V53" s="95">
        <v>1161.9780344644466</v>
      </c>
      <c r="W53" s="94">
        <v>0</v>
      </c>
      <c r="X53" s="20">
        <v>16005338.365820341</v>
      </c>
      <c r="Y53" s="20">
        <v>34619546.885269396</v>
      </c>
      <c r="Z53" s="20">
        <v>54556943.936496057</v>
      </c>
      <c r="AA53" s="95">
        <v>76423367.066243678</v>
      </c>
      <c r="AB53" s="19">
        <v>0</v>
      </c>
      <c r="AC53" s="16">
        <v>6920985.7390186712</v>
      </c>
      <c r="AD53" s="16">
        <v>7485046.0767487213</v>
      </c>
      <c r="AE53" s="16">
        <v>7863789.4082322493</v>
      </c>
      <c r="AF53" s="17">
        <v>8261697.1522887051</v>
      </c>
      <c r="AG53" s="19">
        <v>0</v>
      </c>
      <c r="AH53" s="16">
        <v>0</v>
      </c>
      <c r="AI53" s="16">
        <v>0</v>
      </c>
      <c r="AJ53" s="16">
        <v>0</v>
      </c>
      <c r="AK53" s="17">
        <v>0</v>
      </c>
      <c r="AL53" s="19">
        <v>0</v>
      </c>
      <c r="AM53" s="16">
        <v>9084352.6268016696</v>
      </c>
      <c r="AN53" s="16">
        <v>27134500.808520675</v>
      </c>
      <c r="AO53" s="16">
        <v>46693154.528263807</v>
      </c>
      <c r="AP53" s="17">
        <v>68161669.913954973</v>
      </c>
      <c r="AQ53" s="20">
        <v>493703672.82710493</v>
      </c>
      <c r="AR53" s="20">
        <v>533940522.16251403</v>
      </c>
      <c r="AS53" s="20">
        <v>586541027.34556079</v>
      </c>
      <c r="AT53" s="20">
        <v>651653894.51685858</v>
      </c>
      <c r="AU53" s="20">
        <v>702813229.55824363</v>
      </c>
      <c r="AV53" s="20">
        <v>757481420.74045181</v>
      </c>
      <c r="AW53" s="80">
        <v>8.1500000000000114E-2</v>
      </c>
      <c r="AX53" s="35">
        <v>9.8513791330182815E-2</v>
      </c>
      <c r="AY53" s="35">
        <v>0.1110116157875117</v>
      </c>
      <c r="AZ53" s="35">
        <v>7.8506912138252463E-2</v>
      </c>
      <c r="BA53" s="21">
        <v>7.7784806664168968E-2</v>
      </c>
      <c r="BB53" s="19">
        <v>271.22367985796336</v>
      </c>
      <c r="BC53" s="16">
        <v>430.24862472020504</v>
      </c>
      <c r="BD53" s="16">
        <v>566.08678444267207</v>
      </c>
      <c r="BE53" s="16">
        <v>591.28395603937497</v>
      </c>
      <c r="BF53" s="17">
        <v>617.48347982588166</v>
      </c>
    </row>
    <row r="54" spans="1:58" x14ac:dyDescent="0.25">
      <c r="A54" s="22" t="s">
        <v>940</v>
      </c>
      <c r="B54" s="96">
        <v>5162.0121679209533</v>
      </c>
      <c r="C54" s="26">
        <v>5051.0289063106529</v>
      </c>
      <c r="D54" s="26">
        <v>4928.7408380526058</v>
      </c>
      <c r="E54" s="26">
        <v>4794.5695596833966</v>
      </c>
      <c r="F54" s="97">
        <v>4647.9121378577865</v>
      </c>
      <c r="G54" s="96">
        <v>45883205.892122887</v>
      </c>
      <c r="H54" s="26">
        <v>47141552.81371437</v>
      </c>
      <c r="I54" s="26">
        <v>48300242.559188299</v>
      </c>
      <c r="J54" s="26">
        <v>47925110.675311945</v>
      </c>
      <c r="K54" s="26">
        <v>47388349.43574845</v>
      </c>
      <c r="L54" s="97">
        <v>236638461.37608597</v>
      </c>
      <c r="M54" s="26">
        <v>0</v>
      </c>
      <c r="N54" s="26">
        <v>0</v>
      </c>
      <c r="O54" s="26">
        <v>0</v>
      </c>
      <c r="P54" s="26">
        <v>2554030.7082654387</v>
      </c>
      <c r="Q54" s="26">
        <v>5645036.5018379465</v>
      </c>
      <c r="R54" s="96">
        <v>0</v>
      </c>
      <c r="S54" s="26">
        <v>265.84362664792911</v>
      </c>
      <c r="T54" s="26">
        <v>547.63787089473396</v>
      </c>
      <c r="U54" s="26">
        <v>846.10051053236407</v>
      </c>
      <c r="V54" s="97">
        <v>1161.9780344644466</v>
      </c>
      <c r="W54" s="96">
        <v>0</v>
      </c>
      <c r="X54" s="26">
        <v>2481134.3586165458</v>
      </c>
      <c r="Y54" s="26">
        <v>5366693.6176875886</v>
      </c>
      <c r="Z54" s="26">
        <v>8457372.4721138719</v>
      </c>
      <c r="AA54" s="97">
        <v>11847087.358937113</v>
      </c>
      <c r="AB54" s="25">
        <v>0</v>
      </c>
      <c r="AC54" s="23">
        <v>2481134.3586165458</v>
      </c>
      <c r="AD54" s="23">
        <v>5366693.6176875886</v>
      </c>
      <c r="AE54" s="23">
        <v>5903341.7638484333</v>
      </c>
      <c r="AF54" s="24">
        <v>6202050.8570991661</v>
      </c>
      <c r="AG54" s="25">
        <v>0</v>
      </c>
      <c r="AH54" s="23">
        <v>0</v>
      </c>
      <c r="AI54" s="23">
        <v>0</v>
      </c>
      <c r="AJ54" s="23">
        <v>0</v>
      </c>
      <c r="AK54" s="24">
        <v>0</v>
      </c>
      <c r="AL54" s="25">
        <v>0</v>
      </c>
      <c r="AM54" s="23">
        <v>0</v>
      </c>
      <c r="AN54" s="23">
        <v>0</v>
      </c>
      <c r="AO54" s="23">
        <v>2554030.7082654387</v>
      </c>
      <c r="AP54" s="24">
        <v>5645036.5018379465</v>
      </c>
      <c r="AQ54" s="26">
        <v>111997386.50416228</v>
      </c>
      <c r="AR54" s="26">
        <v>121125173.50425151</v>
      </c>
      <c r="AS54" s="26">
        <v>130996875.14484802</v>
      </c>
      <c r="AT54" s="26">
        <v>141673120.46915317</v>
      </c>
      <c r="AU54" s="26">
        <v>151395811.07315773</v>
      </c>
      <c r="AV54" s="26">
        <v>162018210.95319378</v>
      </c>
      <c r="AW54" s="81">
        <v>8.1500000000000017E-2</v>
      </c>
      <c r="AX54" s="36">
        <v>8.1500000000000086E-2</v>
      </c>
      <c r="AY54" s="36">
        <v>8.1500000000000253E-2</v>
      </c>
      <c r="AZ54" s="36">
        <v>6.8627630787037736E-2</v>
      </c>
      <c r="BA54" s="27">
        <v>7.0163102959982709E-2</v>
      </c>
      <c r="BB54" s="25">
        <v>396.90238750919889</v>
      </c>
      <c r="BC54" s="23">
        <v>408.80945913447431</v>
      </c>
      <c r="BD54" s="23">
        <v>421.0737429085093</v>
      </c>
      <c r="BE54" s="23">
        <v>689.21872743134554</v>
      </c>
      <c r="BF54" s="24">
        <v>744.87702563481616</v>
      </c>
    </row>
    <row r="56" spans="1:58" x14ac:dyDescent="0.25">
      <c r="A56" s="3" t="s">
        <v>1106</v>
      </c>
    </row>
  </sheetData>
  <mergeCells count="11">
    <mergeCell ref="AW2:BA2"/>
    <mergeCell ref="BB2:BF2"/>
    <mergeCell ref="AQ2:AV2"/>
    <mergeCell ref="W2:AA2"/>
    <mergeCell ref="AB2:AF2"/>
    <mergeCell ref="AG2:AK2"/>
    <mergeCell ref="G2:L2"/>
    <mergeCell ref="B2:F2"/>
    <mergeCell ref="M2:Q2"/>
    <mergeCell ref="R2:V2"/>
    <mergeCell ref="AL2:AP2"/>
  </mergeCells>
  <dataValidations count="1">
    <dataValidation allowBlank="1" showInputMessage="1" showErrorMessage="1" promptTitle="Note" prompt="States with an 8% increase have their tuition fully covered by the federal share. The additional state investment covers increases in enrollment and inflation." sqref="AW2:BA2" xr:uid="{547138E9-B922-480F-B7DD-752A8F46AF07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613-CC29-48BF-8F44-3DFF08A31358}">
  <sheetPr>
    <tabColor rgb="FFD5EEF9"/>
  </sheetPr>
  <dimension ref="A1:CF5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17" style="3" customWidth="1"/>
    <col min="2" max="6" width="9.140625" style="3"/>
    <col min="7" max="11" width="16.28515625" style="3" bestFit="1" customWidth="1"/>
    <col min="12" max="12" width="17.42578125" style="3" bestFit="1" customWidth="1"/>
    <col min="13" max="17" width="13.7109375" style="3" bestFit="1" customWidth="1"/>
    <col min="18" max="22" width="9.140625" style="3"/>
    <col min="23" max="23" width="7.7109375" style="3" bestFit="1" customWidth="1"/>
    <col min="24" max="25" width="13.7109375" style="3" bestFit="1" customWidth="1"/>
    <col min="26" max="27" width="15.28515625" style="3" bestFit="1" customWidth="1"/>
    <col min="28" max="28" width="12.5703125" style="3" customWidth="1"/>
    <col min="29" max="32" width="15.28515625" style="3" bestFit="1" customWidth="1"/>
    <col min="33" max="33" width="10.42578125" style="3" customWidth="1"/>
    <col min="34" max="39" width="13.7109375" style="3" bestFit="1" customWidth="1"/>
    <col min="40" max="42" width="15.28515625" style="3" bestFit="1" customWidth="1"/>
    <col min="43" max="43" width="13.7109375" style="3" bestFit="1" customWidth="1"/>
    <col min="44" max="47" width="15.28515625" style="3" bestFit="1" customWidth="1"/>
    <col min="48" max="48" width="13.7109375" style="3" bestFit="1" customWidth="1"/>
    <col min="49" max="52" width="15.28515625" style="3" bestFit="1" customWidth="1"/>
    <col min="53" max="58" width="16.28515625" style="3" bestFit="1" customWidth="1"/>
    <col min="59" max="59" width="5.5703125" style="3" bestFit="1" customWidth="1"/>
    <col min="60" max="63" width="5" style="3" bestFit="1" customWidth="1"/>
    <col min="64" max="68" width="8" style="3" bestFit="1" customWidth="1"/>
    <col min="69" max="74" width="16.28515625" style="3" bestFit="1" customWidth="1"/>
    <col min="75" max="79" width="5" style="3" bestFit="1" customWidth="1"/>
    <col min="80" max="80" width="8" style="3" bestFit="1" customWidth="1"/>
    <col min="81" max="81" width="6.42578125" style="3" bestFit="1" customWidth="1"/>
    <col min="82" max="82" width="8" style="3" bestFit="1" customWidth="1"/>
    <col min="83" max="84" width="6.42578125" style="3" bestFit="1" customWidth="1"/>
    <col min="85" max="16384" width="9.140625" style="3"/>
  </cols>
  <sheetData>
    <row r="1" spans="1:84" ht="22.5" customHeight="1" x14ac:dyDescent="0.25">
      <c r="A1" s="87" t="s">
        <v>1124</v>
      </c>
      <c r="BL1" s="123"/>
    </row>
    <row r="2" spans="1:84" s="88" customFormat="1" ht="44.25" customHeight="1" x14ac:dyDescent="0.25">
      <c r="A2" s="122"/>
      <c r="B2" s="129" t="s">
        <v>1096</v>
      </c>
      <c r="C2" s="130"/>
      <c r="D2" s="130"/>
      <c r="E2" s="130"/>
      <c r="F2" s="131"/>
      <c r="G2" s="129" t="s">
        <v>1095</v>
      </c>
      <c r="H2" s="132"/>
      <c r="I2" s="132"/>
      <c r="J2" s="132"/>
      <c r="K2" s="132"/>
      <c r="L2" s="133"/>
      <c r="M2" s="130" t="s">
        <v>1112</v>
      </c>
      <c r="N2" s="130"/>
      <c r="O2" s="130"/>
      <c r="P2" s="130"/>
      <c r="Q2" s="130"/>
      <c r="R2" s="129" t="s">
        <v>1116</v>
      </c>
      <c r="S2" s="130"/>
      <c r="T2" s="130"/>
      <c r="U2" s="130"/>
      <c r="V2" s="131"/>
      <c r="W2" s="129" t="s">
        <v>1117</v>
      </c>
      <c r="X2" s="130"/>
      <c r="Y2" s="130"/>
      <c r="Z2" s="130"/>
      <c r="AA2" s="131"/>
      <c r="AB2" s="129" t="s">
        <v>1098</v>
      </c>
      <c r="AC2" s="130"/>
      <c r="AD2" s="130"/>
      <c r="AE2" s="130"/>
      <c r="AF2" s="131"/>
      <c r="AG2" s="129" t="s">
        <v>1125</v>
      </c>
      <c r="AH2" s="130"/>
      <c r="AI2" s="130"/>
      <c r="AJ2" s="130"/>
      <c r="AK2" s="131"/>
      <c r="AL2" s="129" t="s">
        <v>1118</v>
      </c>
      <c r="AM2" s="130"/>
      <c r="AN2" s="130"/>
      <c r="AO2" s="130"/>
      <c r="AP2" s="131"/>
      <c r="AQ2" s="129" t="s">
        <v>1120</v>
      </c>
      <c r="AR2" s="130"/>
      <c r="AS2" s="130"/>
      <c r="AT2" s="130"/>
      <c r="AU2" s="130"/>
      <c r="AV2" s="129" t="s">
        <v>1119</v>
      </c>
      <c r="AW2" s="130"/>
      <c r="AX2" s="130"/>
      <c r="AY2" s="130"/>
      <c r="AZ2" s="130"/>
      <c r="BA2" s="129" t="s">
        <v>1103</v>
      </c>
      <c r="BB2" s="130"/>
      <c r="BC2" s="130"/>
      <c r="BD2" s="130"/>
      <c r="BE2" s="130"/>
      <c r="BF2" s="131"/>
      <c r="BG2" s="129" t="s">
        <v>1109</v>
      </c>
      <c r="BH2" s="130"/>
      <c r="BI2" s="130"/>
      <c r="BJ2" s="130"/>
      <c r="BK2" s="131"/>
      <c r="BL2" s="129" t="s">
        <v>1099</v>
      </c>
      <c r="BM2" s="130"/>
      <c r="BN2" s="130"/>
      <c r="BO2" s="130"/>
      <c r="BP2" s="131"/>
      <c r="BQ2" s="127" t="s">
        <v>1122</v>
      </c>
      <c r="BR2" s="127"/>
      <c r="BS2" s="127"/>
      <c r="BT2" s="127"/>
      <c r="BU2" s="127"/>
      <c r="BV2" s="128"/>
      <c r="BW2" s="129" t="s">
        <v>1126</v>
      </c>
      <c r="BX2" s="130"/>
      <c r="BY2" s="130"/>
      <c r="BZ2" s="130"/>
      <c r="CA2" s="131"/>
      <c r="CB2" s="124" t="s">
        <v>1121</v>
      </c>
      <c r="CC2" s="127"/>
      <c r="CD2" s="127"/>
      <c r="CE2" s="127"/>
      <c r="CF2" s="128"/>
    </row>
    <row r="3" spans="1:84" ht="19.5" customHeight="1" x14ac:dyDescent="0.25">
      <c r="A3" s="4" t="s">
        <v>1048</v>
      </c>
      <c r="B3" s="7" t="s">
        <v>1074</v>
      </c>
      <c r="C3" s="5" t="s">
        <v>1075</v>
      </c>
      <c r="D3" s="5" t="s">
        <v>1076</v>
      </c>
      <c r="E3" s="5" t="s">
        <v>1077</v>
      </c>
      <c r="F3" s="6" t="s">
        <v>1078</v>
      </c>
      <c r="G3" s="7" t="s">
        <v>1074</v>
      </c>
      <c r="H3" s="5" t="s">
        <v>1075</v>
      </c>
      <c r="I3" s="5" t="s">
        <v>1076</v>
      </c>
      <c r="J3" s="5" t="s">
        <v>1077</v>
      </c>
      <c r="K3" s="5" t="s">
        <v>1078</v>
      </c>
      <c r="L3" s="6" t="s">
        <v>1100</v>
      </c>
      <c r="M3" s="5" t="s">
        <v>1074</v>
      </c>
      <c r="N3" s="5" t="s">
        <v>1075</v>
      </c>
      <c r="O3" s="5" t="s">
        <v>1076</v>
      </c>
      <c r="P3" s="5" t="s">
        <v>1077</v>
      </c>
      <c r="Q3" s="5" t="s">
        <v>1078</v>
      </c>
      <c r="R3" s="10" t="s">
        <v>1074</v>
      </c>
      <c r="S3" s="30" t="s">
        <v>1075</v>
      </c>
      <c r="T3" s="30" t="s">
        <v>1076</v>
      </c>
      <c r="U3" s="30" t="s">
        <v>1077</v>
      </c>
      <c r="V3" s="30" t="s">
        <v>1078</v>
      </c>
      <c r="W3" s="10" t="s">
        <v>1074</v>
      </c>
      <c r="X3" s="30" t="s">
        <v>1075</v>
      </c>
      <c r="Y3" s="30" t="s">
        <v>1076</v>
      </c>
      <c r="Z3" s="30" t="s">
        <v>1077</v>
      </c>
      <c r="AA3" s="30" t="s">
        <v>1078</v>
      </c>
      <c r="AB3" s="10" t="s">
        <v>1074</v>
      </c>
      <c r="AC3" s="30" t="s">
        <v>1075</v>
      </c>
      <c r="AD3" s="30" t="s">
        <v>1076</v>
      </c>
      <c r="AE3" s="30" t="s">
        <v>1077</v>
      </c>
      <c r="AF3" s="30" t="s">
        <v>1078</v>
      </c>
      <c r="AG3" s="10" t="s">
        <v>1074</v>
      </c>
      <c r="AH3" s="30" t="s">
        <v>1075</v>
      </c>
      <c r="AI3" s="30" t="s">
        <v>1076</v>
      </c>
      <c r="AJ3" s="30" t="s">
        <v>1077</v>
      </c>
      <c r="AK3" s="30" t="s">
        <v>1078</v>
      </c>
      <c r="AL3" s="10" t="s">
        <v>1074</v>
      </c>
      <c r="AM3" s="30" t="s">
        <v>1075</v>
      </c>
      <c r="AN3" s="30" t="s">
        <v>1076</v>
      </c>
      <c r="AO3" s="30" t="s">
        <v>1077</v>
      </c>
      <c r="AP3" s="30" t="s">
        <v>1078</v>
      </c>
      <c r="AQ3" s="89" t="s">
        <v>1074</v>
      </c>
      <c r="AR3" s="30" t="s">
        <v>1075</v>
      </c>
      <c r="AS3" s="30" t="s">
        <v>1076</v>
      </c>
      <c r="AT3" s="30" t="s">
        <v>1077</v>
      </c>
      <c r="AU3" s="30" t="s">
        <v>1078</v>
      </c>
      <c r="AV3" s="89" t="s">
        <v>1074</v>
      </c>
      <c r="AW3" s="30" t="s">
        <v>1075</v>
      </c>
      <c r="AX3" s="30" t="s">
        <v>1076</v>
      </c>
      <c r="AY3" s="30" t="s">
        <v>1077</v>
      </c>
      <c r="AZ3" s="30" t="s">
        <v>1078</v>
      </c>
      <c r="BA3" s="7" t="s">
        <v>1101</v>
      </c>
      <c r="BB3" s="5">
        <v>2024</v>
      </c>
      <c r="BC3" s="5">
        <v>2025</v>
      </c>
      <c r="BD3" s="5">
        <v>2026</v>
      </c>
      <c r="BE3" s="5">
        <v>2027</v>
      </c>
      <c r="BF3" s="6">
        <v>2028</v>
      </c>
      <c r="BG3" s="7">
        <v>2024</v>
      </c>
      <c r="BH3" s="5">
        <v>2025</v>
      </c>
      <c r="BI3" s="5">
        <v>2026</v>
      </c>
      <c r="BJ3" s="5">
        <v>2027</v>
      </c>
      <c r="BK3" s="6">
        <v>2028</v>
      </c>
      <c r="BL3" s="7">
        <v>2024</v>
      </c>
      <c r="BM3" s="5">
        <v>2025</v>
      </c>
      <c r="BN3" s="5">
        <v>2026</v>
      </c>
      <c r="BO3" s="5">
        <v>2027</v>
      </c>
      <c r="BP3" s="6">
        <v>2028</v>
      </c>
      <c r="BQ3" s="5" t="s">
        <v>1101</v>
      </c>
      <c r="BR3" s="5">
        <v>2024</v>
      </c>
      <c r="BS3" s="5">
        <v>2025</v>
      </c>
      <c r="BT3" s="5">
        <v>2026</v>
      </c>
      <c r="BU3" s="5">
        <v>2027</v>
      </c>
      <c r="BV3" s="6">
        <v>2028</v>
      </c>
      <c r="BW3" s="7">
        <v>2024</v>
      </c>
      <c r="BX3" s="5">
        <v>2025</v>
      </c>
      <c r="BY3" s="5">
        <v>2026</v>
      </c>
      <c r="BZ3" s="5">
        <v>2027</v>
      </c>
      <c r="CA3" s="6">
        <v>2028</v>
      </c>
      <c r="CB3" s="7">
        <v>2024</v>
      </c>
      <c r="CC3" s="5">
        <v>2025</v>
      </c>
      <c r="CD3" s="5">
        <v>2026</v>
      </c>
      <c r="CE3" s="5">
        <v>2027</v>
      </c>
      <c r="CF3" s="6">
        <v>2028</v>
      </c>
    </row>
    <row r="4" spans="1:84" x14ac:dyDescent="0.25">
      <c r="A4" s="11" t="s">
        <v>1052</v>
      </c>
      <c r="B4" s="14">
        <v>5162.0121679209533</v>
      </c>
      <c r="C4" s="12">
        <v>5051.0289063106529</v>
      </c>
      <c r="D4" s="12">
        <v>4928.7408380526058</v>
      </c>
      <c r="E4" s="12">
        <v>4794.5695596833966</v>
      </c>
      <c r="F4" s="13">
        <v>4647.9121378577865</v>
      </c>
      <c r="G4" s="14">
        <v>22090935174.068554</v>
      </c>
      <c r="H4" s="12">
        <v>22696779071.217384</v>
      </c>
      <c r="I4" s="12">
        <v>23254642009.441521</v>
      </c>
      <c r="J4" s="12">
        <v>23074030956.501526</v>
      </c>
      <c r="K4" s="12">
        <v>22815601809.788708</v>
      </c>
      <c r="L4" s="13">
        <v>113931989021.01768</v>
      </c>
      <c r="M4" s="12"/>
      <c r="N4" s="12"/>
      <c r="O4" s="12"/>
      <c r="P4" s="12"/>
      <c r="Q4" s="12"/>
      <c r="R4" s="31">
        <v>0</v>
      </c>
      <c r="S4" s="32">
        <v>265.84362664792911</v>
      </c>
      <c r="T4" s="32">
        <v>547.63787089473396</v>
      </c>
      <c r="U4" s="32">
        <v>846.10051053236407</v>
      </c>
      <c r="V4" s="33">
        <v>1161.9780344644466</v>
      </c>
      <c r="W4" s="31">
        <v>0</v>
      </c>
      <c r="X4" s="32">
        <v>361775337.29376262</v>
      </c>
      <c r="Y4" s="32">
        <v>782520054.56640863</v>
      </c>
      <c r="Z4" s="32">
        <v>1233173353.9912033</v>
      </c>
      <c r="AA4" s="33">
        <v>1727429234.2708778</v>
      </c>
      <c r="AB4" s="31">
        <v>0</v>
      </c>
      <c r="AC4" s="32">
        <v>832791982.24399483</v>
      </c>
      <c r="AD4" s="32">
        <v>1801329057.5937607</v>
      </c>
      <c r="AE4" s="32">
        <v>2838714461.8620076</v>
      </c>
      <c r="AF4" s="33">
        <v>3976471218.176302</v>
      </c>
      <c r="AG4" s="31">
        <v>0</v>
      </c>
      <c r="AH4" s="32">
        <v>499877321.98179722</v>
      </c>
      <c r="AI4" s="32">
        <v>886113982.22324634</v>
      </c>
      <c r="AJ4" s="32">
        <v>909205376.42711139</v>
      </c>
      <c r="AK4" s="33">
        <v>899772243.03970385</v>
      </c>
      <c r="AL4" s="91">
        <v>884584550.77281845</v>
      </c>
      <c r="AM4" s="92">
        <v>956678191.66080368</v>
      </c>
      <c r="AN4" s="92">
        <v>1034647464.2811592</v>
      </c>
      <c r="AO4" s="92">
        <v>1087000625.9737847</v>
      </c>
      <c r="AP4" s="93">
        <v>1142002857.6480591</v>
      </c>
      <c r="AQ4" s="91">
        <v>644405294.75169539</v>
      </c>
      <c r="AR4" s="32">
        <v>1029838986.5361564</v>
      </c>
      <c r="AS4" s="32">
        <v>1668938734.2358012</v>
      </c>
      <c r="AT4" s="32">
        <v>2721371161.438766</v>
      </c>
      <c r="AU4" s="33">
        <v>3908629272.1862621</v>
      </c>
      <c r="AV4" s="91">
        <v>644405294.75169539</v>
      </c>
      <c r="AW4" s="32">
        <v>1029838986.5361564</v>
      </c>
      <c r="AX4" s="32">
        <v>1668938734.2358012</v>
      </c>
      <c r="AY4" s="32">
        <v>2721371161.438766</v>
      </c>
      <c r="AZ4" s="33">
        <v>3908629272.1862621</v>
      </c>
      <c r="BA4" s="32">
        <v>24465566812.890938</v>
      </c>
      <c r="BB4" s="32">
        <v>27103915802.893234</v>
      </c>
      <c r="BC4" s="32">
        <v>29645799601.091244</v>
      </c>
      <c r="BD4" s="32">
        <v>32617100138.877129</v>
      </c>
      <c r="BE4" s="32">
        <v>35235509533.154945</v>
      </c>
      <c r="BF4" s="32">
        <v>38067983045.511276</v>
      </c>
      <c r="BG4" s="90">
        <v>0.10783927509957165</v>
      </c>
      <c r="BH4" s="34">
        <v>9.3782898998183636E-2</v>
      </c>
      <c r="BI4" s="34">
        <v>0.10022669578042055</v>
      </c>
      <c r="BJ4" s="34">
        <v>8.0277197639555639E-2</v>
      </c>
      <c r="BK4" s="15">
        <v>8.0386903719700933E-2</v>
      </c>
      <c r="BL4" s="14">
        <v>330.66105408823933</v>
      </c>
      <c r="BM4" s="12">
        <v>264.09013422750286</v>
      </c>
      <c r="BN4" s="12">
        <v>315.5906309459433</v>
      </c>
      <c r="BO4" s="12">
        <v>408.53056344354536</v>
      </c>
      <c r="BP4" s="13">
        <v>433.46027213464004</v>
      </c>
      <c r="BQ4" s="32">
        <v>11957101712.214388</v>
      </c>
      <c r="BR4" s="32">
        <v>13171784757.780979</v>
      </c>
      <c r="BS4" s="32">
        <v>14607060552.833899</v>
      </c>
      <c r="BT4" s="32">
        <v>16188796015.173063</v>
      </c>
      <c r="BU4" s="32">
        <v>17419006878.204556</v>
      </c>
      <c r="BV4" s="33">
        <v>18732265934.809433</v>
      </c>
      <c r="BW4" s="90">
        <v>0.10158674524996064</v>
      </c>
      <c r="BX4" s="34">
        <v>0.10896593145473758</v>
      </c>
      <c r="BY4" s="34">
        <v>0.10828567846474041</v>
      </c>
      <c r="BZ4" s="34">
        <v>7.599149818667604E-2</v>
      </c>
      <c r="CA4" s="15">
        <v>7.5392303693736187E-2</v>
      </c>
      <c r="CB4" s="14">
        <v>283.83627093986979</v>
      </c>
      <c r="CC4" s="12">
        <v>319.4118207959209</v>
      </c>
      <c r="CD4" s="12">
        <v>335.24335335120804</v>
      </c>
      <c r="CE4" s="12">
        <v>255.62640385643908</v>
      </c>
      <c r="CF4" s="13">
        <v>267.53239998809431</v>
      </c>
    </row>
    <row r="5" spans="1:84" x14ac:dyDescent="0.25">
      <c r="A5" s="18" t="s">
        <v>1</v>
      </c>
      <c r="B5" s="94">
        <v>5162.0121679209524</v>
      </c>
      <c r="C5" s="20">
        <v>5051.0289063106529</v>
      </c>
      <c r="D5" s="20">
        <v>4928.7408380526058</v>
      </c>
      <c r="E5" s="20">
        <v>4794.5695596833966</v>
      </c>
      <c r="F5" s="95">
        <v>4647.9121378577865</v>
      </c>
      <c r="G5" s="94">
        <v>311590955.4747619</v>
      </c>
      <c r="H5" s="20">
        <v>320136337.42865729</v>
      </c>
      <c r="I5" s="20">
        <v>328004951.61703539</v>
      </c>
      <c r="J5" s="20">
        <v>325457446.49280983</v>
      </c>
      <c r="K5" s="20">
        <v>321812323.09209031</v>
      </c>
      <c r="L5" s="95">
        <v>1607002014.1053548</v>
      </c>
      <c r="M5" s="20">
        <v>12086953.490985572</v>
      </c>
      <c r="N5" s="20">
        <v>29921321.117798626</v>
      </c>
      <c r="O5" s="20">
        <v>50582406.100956738</v>
      </c>
      <c r="P5" s="20">
        <v>72286431.525712729</v>
      </c>
      <c r="Q5" s="20">
        <v>96057395.15416944</v>
      </c>
      <c r="R5" s="94">
        <v>0</v>
      </c>
      <c r="S5" s="20">
        <v>265.84362664792911</v>
      </c>
      <c r="T5" s="20">
        <v>547.63787089473396</v>
      </c>
      <c r="U5" s="20">
        <v>846.10051053236407</v>
      </c>
      <c r="V5" s="95">
        <v>1161.9780344644466</v>
      </c>
      <c r="W5" s="20">
        <v>0</v>
      </c>
      <c r="X5" s="20">
        <v>62937.072423505342</v>
      </c>
      <c r="Y5" s="20">
        <v>136132.88765204206</v>
      </c>
      <c r="Z5" s="20">
        <v>214531.81765085313</v>
      </c>
      <c r="AA5" s="20">
        <v>300516.17016531504</v>
      </c>
      <c r="AB5" s="94">
        <v>0</v>
      </c>
      <c r="AC5" s="20">
        <v>16786343.844874248</v>
      </c>
      <c r="AD5" s="20">
        <v>36308861.736463003</v>
      </c>
      <c r="AE5" s="20">
        <v>57219135.21049206</v>
      </c>
      <c r="AF5" s="95">
        <v>80152564.602857262</v>
      </c>
      <c r="AG5" s="19">
        <v>0</v>
      </c>
      <c r="AH5" s="16">
        <v>0</v>
      </c>
      <c r="AI5" s="16">
        <v>0</v>
      </c>
      <c r="AJ5" s="16">
        <v>0</v>
      </c>
      <c r="AK5" s="17">
        <v>0</v>
      </c>
      <c r="AL5" s="19">
        <v>12086953.490985572</v>
      </c>
      <c r="AM5" s="16">
        <v>13072040.200500874</v>
      </c>
      <c r="AN5" s="16">
        <v>14137411.476841694</v>
      </c>
      <c r="AO5" s="16">
        <v>14852764.497569816</v>
      </c>
      <c r="AP5" s="17">
        <v>15604314.381146863</v>
      </c>
      <c r="AQ5" s="19">
        <v>12041805.127030127</v>
      </c>
      <c r="AR5" s="16">
        <v>29809556.089757308</v>
      </c>
      <c r="AS5" s="16">
        <v>50393465.779304028</v>
      </c>
      <c r="AT5" s="16">
        <v>72016420.217900783</v>
      </c>
      <c r="AU5" s="17">
        <v>95698592.231640875</v>
      </c>
      <c r="AV5" s="19">
        <v>12041805.127030127</v>
      </c>
      <c r="AW5" s="16">
        <v>29809556.089757308</v>
      </c>
      <c r="AX5" s="16">
        <v>50393465.779304028</v>
      </c>
      <c r="AY5" s="16">
        <v>72016420.217900783</v>
      </c>
      <c r="AZ5" s="17">
        <v>95698592.231640875</v>
      </c>
      <c r="BA5" s="20">
        <v>423898842.04383105</v>
      </c>
      <c r="BB5" s="20">
        <v>470488402.79743344</v>
      </c>
      <c r="BC5" s="20">
        <v>525619551.47029853</v>
      </c>
      <c r="BD5" s="20">
        <v>586611975.78335941</v>
      </c>
      <c r="BE5" s="20">
        <v>635367586.82816136</v>
      </c>
      <c r="BF5" s="20">
        <v>687555327.87238073</v>
      </c>
      <c r="BG5" s="80">
        <v>0.10990726119696509</v>
      </c>
      <c r="BH5" s="35">
        <v>0.11717854966257596</v>
      </c>
      <c r="BI5" s="35">
        <v>0.11603910878590561</v>
      </c>
      <c r="BJ5" s="35">
        <v>8.3113903325437388E-2</v>
      </c>
      <c r="BK5" s="21">
        <v>8.2137871251423841E-2</v>
      </c>
      <c r="BL5" s="19">
        <v>420.70325911277178</v>
      </c>
      <c r="BM5" s="16">
        <v>498.68284474154916</v>
      </c>
      <c r="BN5" s="16">
        <v>521.58884873432726</v>
      </c>
      <c r="BO5" s="16">
        <v>545.42039840640064</v>
      </c>
      <c r="BP5" s="17">
        <v>570.21241109494258</v>
      </c>
      <c r="BQ5" s="20">
        <v>1589324.7730713636</v>
      </c>
      <c r="BR5" s="20">
        <v>1764003.1060321252</v>
      </c>
      <c r="BS5" s="20">
        <v>1970706.4315972489</v>
      </c>
      <c r="BT5" s="20">
        <v>2199385.4495984456</v>
      </c>
      <c r="BU5" s="20">
        <v>2382184.959231745</v>
      </c>
      <c r="BV5" s="95">
        <v>2577852.5607102001</v>
      </c>
      <c r="BW5" s="80">
        <v>0.10990726119696509</v>
      </c>
      <c r="BX5" s="35">
        <v>0.117178549662576</v>
      </c>
      <c r="BY5" s="35">
        <v>0.11603910878590544</v>
      </c>
      <c r="BZ5" s="35">
        <v>8.3113903325437652E-2</v>
      </c>
      <c r="CA5" s="21">
        <v>8.2137871251423716E-2</v>
      </c>
      <c r="CB5" s="19">
        <v>2.893831365681713</v>
      </c>
      <c r="CC5" s="16">
        <v>3.261311979908097</v>
      </c>
      <c r="CD5" s="16">
        <v>3.4362274388595786</v>
      </c>
      <c r="CE5" s="16">
        <v>2.6929633162725324</v>
      </c>
      <c r="CF5" s="17">
        <v>2.8260130350477084</v>
      </c>
    </row>
    <row r="6" spans="1:84" x14ac:dyDescent="0.25">
      <c r="A6" s="18" t="s">
        <v>1024</v>
      </c>
      <c r="B6" s="94">
        <v>5162.0121679209533</v>
      </c>
      <c r="C6" s="20">
        <v>5051.0289063106529</v>
      </c>
      <c r="D6" s="20">
        <v>4928.7408380526058</v>
      </c>
      <c r="E6" s="20">
        <v>4794.5695596833966</v>
      </c>
      <c r="F6" s="95">
        <v>4647.9121378577856</v>
      </c>
      <c r="G6" s="94">
        <v>34578275.16784519</v>
      </c>
      <c r="H6" s="20">
        <v>35526584.364323348</v>
      </c>
      <c r="I6" s="20">
        <v>36399790.411593825</v>
      </c>
      <c r="J6" s="20">
        <v>36117085.372730456</v>
      </c>
      <c r="K6" s="20">
        <v>35712574.016555868</v>
      </c>
      <c r="L6" s="95">
        <v>178334309.3330487</v>
      </c>
      <c r="M6" s="20">
        <v>23061292.857527465</v>
      </c>
      <c r="N6" s="20">
        <v>26810608.455117188</v>
      </c>
      <c r="O6" s="20">
        <v>31017883.622631118</v>
      </c>
      <c r="P6" s="20">
        <v>34711922.967626281</v>
      </c>
      <c r="Q6" s="20">
        <v>38700382.14582292</v>
      </c>
      <c r="R6" s="94">
        <v>0</v>
      </c>
      <c r="S6" s="20">
        <v>265.84362664792911</v>
      </c>
      <c r="T6" s="20">
        <v>547.63787089473396</v>
      </c>
      <c r="U6" s="20">
        <v>846.10051053236407</v>
      </c>
      <c r="V6" s="95">
        <v>1161.9780344644466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94">
        <v>0</v>
      </c>
      <c r="AC6" s="20">
        <v>1869820.2297012289</v>
      </c>
      <c r="AD6" s="20">
        <v>4044421.1568437582</v>
      </c>
      <c r="AE6" s="20">
        <v>6373603.3010700801</v>
      </c>
      <c r="AF6" s="95">
        <v>8928143.504138967</v>
      </c>
      <c r="AG6" s="19">
        <v>0</v>
      </c>
      <c r="AH6" s="16">
        <v>0</v>
      </c>
      <c r="AI6" s="16">
        <v>0</v>
      </c>
      <c r="AJ6" s="16">
        <v>0</v>
      </c>
      <c r="AK6" s="17">
        <v>0</v>
      </c>
      <c r="AL6" s="19">
        <v>23061292.857527465</v>
      </c>
      <c r="AM6" s="16">
        <v>24940788.22541596</v>
      </c>
      <c r="AN6" s="16">
        <v>26973462.465787359</v>
      </c>
      <c r="AO6" s="16">
        <v>28338319.666556202</v>
      </c>
      <c r="AP6" s="17">
        <v>29772238.641683951</v>
      </c>
      <c r="AQ6" s="19">
        <v>23061292.857527465</v>
      </c>
      <c r="AR6" s="16">
        <v>26810608.455117188</v>
      </c>
      <c r="AS6" s="16">
        <v>31017883.622631118</v>
      </c>
      <c r="AT6" s="16">
        <v>34711922.967626281</v>
      </c>
      <c r="AU6" s="17">
        <v>38700382.14582292</v>
      </c>
      <c r="AV6" s="19">
        <v>23061292.857527465</v>
      </c>
      <c r="AW6" s="16">
        <v>26810608.455117188</v>
      </c>
      <c r="AX6" s="16">
        <v>31017883.622631118</v>
      </c>
      <c r="AY6" s="16">
        <v>34711922.967626281</v>
      </c>
      <c r="AZ6" s="17">
        <v>38700382.14582292</v>
      </c>
      <c r="BA6" s="20">
        <v>37965226.208398014</v>
      </c>
      <c r="BB6" s="20">
        <v>64120685.001909919</v>
      </c>
      <c r="BC6" s="20">
        <v>71216341.059266806</v>
      </c>
      <c r="BD6" s="20">
        <v>79042683.43401894</v>
      </c>
      <c r="BE6" s="20">
        <v>85166777.649470329</v>
      </c>
      <c r="BF6" s="20">
        <v>91708252.474568278</v>
      </c>
      <c r="BG6" s="80">
        <v>0.68893198870829442</v>
      </c>
      <c r="BH6" s="35">
        <v>0.11066095218953967</v>
      </c>
      <c r="BI6" s="35">
        <v>0.10989531697843041</v>
      </c>
      <c r="BJ6" s="35">
        <v>7.7478318667704285E-2</v>
      </c>
      <c r="BK6" s="21">
        <v>7.6807823492176366E-2</v>
      </c>
      <c r="BL6" s="19">
        <v>3621.2317693573805</v>
      </c>
      <c r="BM6" s="16">
        <v>553.01100667654282</v>
      </c>
      <c r="BN6" s="16">
        <v>577.57664567627762</v>
      </c>
      <c r="BO6" s="16">
        <v>603.11851310998645</v>
      </c>
      <c r="BP6" s="17">
        <v>629.67307360860832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95">
        <v>0</v>
      </c>
      <c r="BW6" s="80">
        <v>0</v>
      </c>
      <c r="BX6" s="35">
        <v>0</v>
      </c>
      <c r="BY6" s="35">
        <v>0</v>
      </c>
      <c r="BZ6" s="35">
        <v>0</v>
      </c>
      <c r="CA6" s="21">
        <v>0</v>
      </c>
      <c r="CB6" s="19">
        <v>0</v>
      </c>
      <c r="CC6" s="16">
        <v>0</v>
      </c>
      <c r="CD6" s="16">
        <v>0</v>
      </c>
      <c r="CE6" s="16">
        <v>0</v>
      </c>
      <c r="CF6" s="17">
        <v>0</v>
      </c>
    </row>
    <row r="7" spans="1:84" x14ac:dyDescent="0.25">
      <c r="A7" s="18" t="s">
        <v>24</v>
      </c>
      <c r="B7" s="94">
        <v>5162.0121679209533</v>
      </c>
      <c r="C7" s="20">
        <v>5051.0289063106529</v>
      </c>
      <c r="D7" s="20">
        <v>4928.7408380526058</v>
      </c>
      <c r="E7" s="20">
        <v>4794.5695596833957</v>
      </c>
      <c r="F7" s="95">
        <v>4647.9121378577865</v>
      </c>
      <c r="G7" s="94">
        <v>558502458.56379449</v>
      </c>
      <c r="H7" s="20">
        <v>573819388.48990655</v>
      </c>
      <c r="I7" s="20">
        <v>587923265.03857958</v>
      </c>
      <c r="J7" s="20">
        <v>583357061.01344669</v>
      </c>
      <c r="K7" s="20">
        <v>576823461.93009615</v>
      </c>
      <c r="L7" s="95">
        <v>2880425635.0358233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94">
        <v>0</v>
      </c>
      <c r="S7" s="20">
        <v>265.84362664792911</v>
      </c>
      <c r="T7" s="20">
        <v>547.63787089473396</v>
      </c>
      <c r="U7" s="20">
        <v>846.10051053236407</v>
      </c>
      <c r="V7" s="95">
        <v>1161.9780344644466</v>
      </c>
      <c r="W7" s="20">
        <v>0</v>
      </c>
      <c r="X7" s="20">
        <v>26694765.649794519</v>
      </c>
      <c r="Y7" s="20">
        <v>57740778.100505538</v>
      </c>
      <c r="Z7" s="20">
        <v>90993692.208586708</v>
      </c>
      <c r="AA7" s="20">
        <v>127463964.04578826</v>
      </c>
      <c r="AB7" s="94">
        <v>0</v>
      </c>
      <c r="AC7" s="20">
        <v>3506254.7970426721</v>
      </c>
      <c r="AD7" s="20">
        <v>7584029.1260032998</v>
      </c>
      <c r="AE7" s="20">
        <v>11951671.499668602</v>
      </c>
      <c r="AF7" s="95">
        <v>16741901.436735779</v>
      </c>
      <c r="AG7" s="19">
        <v>0</v>
      </c>
      <c r="AH7" s="16">
        <v>622600</v>
      </c>
      <c r="AI7" s="16">
        <v>622600</v>
      </c>
      <c r="AJ7" s="16">
        <v>622600</v>
      </c>
      <c r="AK7" s="17">
        <v>622600</v>
      </c>
      <c r="AL7" s="19">
        <v>0</v>
      </c>
      <c r="AM7" s="16">
        <v>0</v>
      </c>
      <c r="AN7" s="16">
        <v>0</v>
      </c>
      <c r="AO7" s="16">
        <v>0</v>
      </c>
      <c r="AP7" s="17">
        <v>0</v>
      </c>
      <c r="AQ7" s="19">
        <v>0</v>
      </c>
      <c r="AR7" s="16">
        <v>2883654.7970426721</v>
      </c>
      <c r="AS7" s="16">
        <v>6961429.1260032998</v>
      </c>
      <c r="AT7" s="16">
        <v>11329071.499668602</v>
      </c>
      <c r="AU7" s="17">
        <v>16119301.436735779</v>
      </c>
      <c r="AV7" s="19">
        <v>0</v>
      </c>
      <c r="AW7" s="16">
        <v>2883654.7970426721</v>
      </c>
      <c r="AX7" s="16">
        <v>6961429.1260032998</v>
      </c>
      <c r="AY7" s="16">
        <v>11329071.499668602</v>
      </c>
      <c r="AZ7" s="17">
        <v>16119301.436735779</v>
      </c>
      <c r="BA7" s="20">
        <v>124269130.25052716</v>
      </c>
      <c r="BB7" s="20">
        <v>134397064.36594513</v>
      </c>
      <c r="BC7" s="20">
        <v>148234079.90881234</v>
      </c>
      <c r="BD7" s="20">
        <v>164157913.88438222</v>
      </c>
      <c r="BE7" s="20">
        <v>176479698.38682151</v>
      </c>
      <c r="BF7" s="20">
        <v>189626550.04437864</v>
      </c>
      <c r="BG7" s="80">
        <v>8.1500000000000072E-2</v>
      </c>
      <c r="BH7" s="35">
        <v>0.1029562335170572</v>
      </c>
      <c r="BI7" s="35">
        <v>0.10742356943400315</v>
      </c>
      <c r="BJ7" s="35">
        <v>7.5060557306531231E-2</v>
      </c>
      <c r="BK7" s="21">
        <v>7.4494980316324372E-2</v>
      </c>
      <c r="BL7" s="19">
        <v>36.179932079694709</v>
      </c>
      <c r="BM7" s="16">
        <v>62.648619676154794</v>
      </c>
      <c r="BN7" s="16">
        <v>71.359793270167529</v>
      </c>
      <c r="BO7" s="16">
        <v>74.28781625315969</v>
      </c>
      <c r="BP7" s="17">
        <v>77.493673020604319</v>
      </c>
      <c r="BQ7" s="20">
        <v>946119292.96741319</v>
      </c>
      <c r="BR7" s="20">
        <v>1023228015.3442576</v>
      </c>
      <c r="BS7" s="20">
        <v>1133315864.2446091</v>
      </c>
      <c r="BT7" s="20">
        <v>1254551496.2307975</v>
      </c>
      <c r="BU7" s="20">
        <v>1348363032.6762714</v>
      </c>
      <c r="BV7" s="95">
        <v>1448456193.1411381</v>
      </c>
      <c r="BW7" s="80">
        <v>8.1500000000000239E-2</v>
      </c>
      <c r="BX7" s="35">
        <v>0.10758877517960967</v>
      </c>
      <c r="BY7" s="35">
        <v>0.10697426534922441</v>
      </c>
      <c r="BZ7" s="35">
        <v>7.4776951545889814E-2</v>
      </c>
      <c r="CA7" s="21">
        <v>7.4233094529593216E-2</v>
      </c>
      <c r="CB7" s="19">
        <v>712.68471079907249</v>
      </c>
      <c r="CC7" s="16">
        <v>969.04517028012015</v>
      </c>
      <c r="CD7" s="16">
        <v>1016.3554428454754</v>
      </c>
      <c r="CE7" s="16">
        <v>771.03024382219883</v>
      </c>
      <c r="CF7" s="17">
        <v>806.52790003465634</v>
      </c>
    </row>
    <row r="8" spans="1:84" x14ac:dyDescent="0.25">
      <c r="A8" s="18" t="s">
        <v>40</v>
      </c>
      <c r="B8" s="94">
        <v>5162.0121679209533</v>
      </c>
      <c r="C8" s="20">
        <v>5051.0289063106529</v>
      </c>
      <c r="D8" s="20">
        <v>4928.7408380526058</v>
      </c>
      <c r="E8" s="20">
        <v>4794.5695596833966</v>
      </c>
      <c r="F8" s="95">
        <v>4647.9121378577865</v>
      </c>
      <c r="G8" s="94">
        <v>159211801.92085743</v>
      </c>
      <c r="H8" s="20">
        <v>163578185.58853698</v>
      </c>
      <c r="I8" s="20">
        <v>167598765.20273945</v>
      </c>
      <c r="J8" s="20">
        <v>166297081.45966485</v>
      </c>
      <c r="K8" s="20">
        <v>164434554.1473166</v>
      </c>
      <c r="L8" s="95">
        <v>821120388.31911528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94">
        <v>0</v>
      </c>
      <c r="S8" s="20">
        <v>265.84362664792911</v>
      </c>
      <c r="T8" s="20">
        <v>547.63787089473396</v>
      </c>
      <c r="U8" s="20">
        <v>846.10051053236407</v>
      </c>
      <c r="V8" s="95">
        <v>1161.9780344644466</v>
      </c>
      <c r="W8" s="20">
        <v>0</v>
      </c>
      <c r="X8" s="20">
        <v>1245755.0124264271</v>
      </c>
      <c r="Y8" s="20">
        <v>2694568.091878362</v>
      </c>
      <c r="Z8" s="20">
        <v>4246369.8559911111</v>
      </c>
      <c r="AA8" s="20">
        <v>5948314.8942723488</v>
      </c>
      <c r="AB8" s="94">
        <v>0</v>
      </c>
      <c r="AC8" s="20">
        <v>7363623.1764439391</v>
      </c>
      <c r="AD8" s="20">
        <v>15927516.930648241</v>
      </c>
      <c r="AE8" s="20">
        <v>25100173.931008566</v>
      </c>
      <c r="AF8" s="95">
        <v>35160323.642556801</v>
      </c>
      <c r="AG8" s="19">
        <v>0</v>
      </c>
      <c r="AH8" s="16">
        <v>7363623.1764439391</v>
      </c>
      <c r="AI8" s="16">
        <v>8096210</v>
      </c>
      <c r="AJ8" s="16">
        <v>8096210</v>
      </c>
      <c r="AK8" s="17">
        <v>8096210</v>
      </c>
      <c r="AL8" s="19">
        <v>0</v>
      </c>
      <c r="AM8" s="16">
        <v>0</v>
      </c>
      <c r="AN8" s="16">
        <v>0</v>
      </c>
      <c r="AO8" s="16">
        <v>0</v>
      </c>
      <c r="AP8" s="17">
        <v>0</v>
      </c>
      <c r="AQ8" s="19">
        <v>0</v>
      </c>
      <c r="AR8" s="16">
        <v>0</v>
      </c>
      <c r="AS8" s="16">
        <v>7831306.9306482412</v>
      </c>
      <c r="AT8" s="16">
        <v>17003963.931008566</v>
      </c>
      <c r="AU8" s="17">
        <v>27064113.642556801</v>
      </c>
      <c r="AV8" s="19">
        <v>0</v>
      </c>
      <c r="AW8" s="16">
        <v>0</v>
      </c>
      <c r="AX8" s="16">
        <v>7831306.9306482412</v>
      </c>
      <c r="AY8" s="16">
        <v>17003963.931008566</v>
      </c>
      <c r="AZ8" s="17">
        <v>27064113.642556801</v>
      </c>
      <c r="BA8" s="20">
        <v>195231472.40215936</v>
      </c>
      <c r="BB8" s="20">
        <v>211142837.40293536</v>
      </c>
      <c r="BC8" s="20">
        <v>228350978.65127462</v>
      </c>
      <c r="BD8" s="20">
        <v>254792890.34200174</v>
      </c>
      <c r="BE8" s="20">
        <v>276461803.46297657</v>
      </c>
      <c r="BF8" s="20">
        <v>299650519.85484236</v>
      </c>
      <c r="BG8" s="80">
        <v>8.1500000000000031E-2</v>
      </c>
      <c r="BH8" s="35">
        <v>8.1500000000000156E-2</v>
      </c>
      <c r="BI8" s="35">
        <v>0.1157950443081209</v>
      </c>
      <c r="BJ8" s="35">
        <v>8.5045203152604582E-2</v>
      </c>
      <c r="BK8" s="21">
        <v>8.3876745725458585E-2</v>
      </c>
      <c r="BL8" s="19">
        <v>199.39035645714284</v>
      </c>
      <c r="BM8" s="16">
        <v>205.37206715085722</v>
      </c>
      <c r="BN8" s="16">
        <v>441.83613287543631</v>
      </c>
      <c r="BO8" s="16">
        <v>477.82357827712531</v>
      </c>
      <c r="BP8" s="17">
        <v>499.16341103201103</v>
      </c>
      <c r="BQ8" s="20">
        <v>33028657.157037422</v>
      </c>
      <c r="BR8" s="20">
        <v>35720492.715335973</v>
      </c>
      <c r="BS8" s="20">
        <v>39877467.88406229</v>
      </c>
      <c r="BT8" s="20">
        <v>44474765.562552549</v>
      </c>
      <c r="BU8" s="20">
        <v>48140645.318681419</v>
      </c>
      <c r="BV8" s="95">
        <v>52063640.695374787</v>
      </c>
      <c r="BW8" s="80">
        <v>8.1500000000000017E-2</v>
      </c>
      <c r="BX8" s="35">
        <v>0.11637507919765039</v>
      </c>
      <c r="BY8" s="35">
        <v>0.11528559666466805</v>
      </c>
      <c r="BZ8" s="35">
        <v>8.2426061380197937E-2</v>
      </c>
      <c r="CA8" s="21">
        <v>8.1490294754545251E-2</v>
      </c>
      <c r="CB8" s="19">
        <v>87.275489243483435</v>
      </c>
      <c r="CC8" s="16">
        <v>128.36064701724877</v>
      </c>
      <c r="CD8" s="16">
        <v>135.19723003477725</v>
      </c>
      <c r="CE8" s="16">
        <v>105.69226671881302</v>
      </c>
      <c r="CF8" s="17">
        <v>110.88750732864537</v>
      </c>
    </row>
    <row r="9" spans="1:84" x14ac:dyDescent="0.25">
      <c r="A9" s="18" t="s">
        <v>60</v>
      </c>
      <c r="B9" s="94">
        <v>5162.0121679209533</v>
      </c>
      <c r="C9" s="20">
        <v>5051.0289063106529</v>
      </c>
      <c r="D9" s="20">
        <v>4928.7408380526058</v>
      </c>
      <c r="E9" s="20">
        <v>4794.5695596833966</v>
      </c>
      <c r="F9" s="95">
        <v>4647.9121378577865</v>
      </c>
      <c r="G9" s="94">
        <v>4557017605.8359165</v>
      </c>
      <c r="H9" s="20">
        <v>4681993813.6759672</v>
      </c>
      <c r="I9" s="20">
        <v>4797072293.201582</v>
      </c>
      <c r="J9" s="20">
        <v>4759815031.7243834</v>
      </c>
      <c r="K9" s="20">
        <v>4706505103.3690701</v>
      </c>
      <c r="L9" s="95">
        <v>23502403847.806915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94">
        <v>0</v>
      </c>
      <c r="S9" s="20">
        <v>265.84362664792911</v>
      </c>
      <c r="T9" s="20">
        <v>547.63787089473396</v>
      </c>
      <c r="U9" s="20">
        <v>846.10051053236407</v>
      </c>
      <c r="V9" s="95">
        <v>1161.9780344644466</v>
      </c>
      <c r="W9" s="20">
        <v>0</v>
      </c>
      <c r="X9" s="20">
        <v>78992043.341089904</v>
      </c>
      <c r="Y9" s="20">
        <v>170859789.74677745</v>
      </c>
      <c r="Z9" s="20">
        <v>269257942.66194659</v>
      </c>
      <c r="AA9" s="20">
        <v>377176526.08085483</v>
      </c>
      <c r="AB9" s="94">
        <v>0</v>
      </c>
      <c r="AC9" s="20">
        <v>167428683.69448733</v>
      </c>
      <c r="AD9" s="20">
        <v>362148242.83117604</v>
      </c>
      <c r="AE9" s="20">
        <v>570709415.87765038</v>
      </c>
      <c r="AF9" s="95">
        <v>799449749.76141262</v>
      </c>
      <c r="AG9" s="19">
        <v>0</v>
      </c>
      <c r="AH9" s="16">
        <v>167428683.69448733</v>
      </c>
      <c r="AI9" s="16">
        <v>362148242.83117604</v>
      </c>
      <c r="AJ9" s="16">
        <v>381530000</v>
      </c>
      <c r="AK9" s="17">
        <v>381530000</v>
      </c>
      <c r="AL9" s="19">
        <v>0</v>
      </c>
      <c r="AM9" s="16">
        <v>0</v>
      </c>
      <c r="AN9" s="16">
        <v>0</v>
      </c>
      <c r="AO9" s="16">
        <v>0</v>
      </c>
      <c r="AP9" s="17">
        <v>0</v>
      </c>
      <c r="AQ9" s="19">
        <v>0</v>
      </c>
      <c r="AR9" s="16">
        <v>0</v>
      </c>
      <c r="AS9" s="16">
        <v>0</v>
      </c>
      <c r="AT9" s="16">
        <v>189179415.87765038</v>
      </c>
      <c r="AU9" s="17">
        <v>417919749.76141262</v>
      </c>
      <c r="AV9" s="19">
        <v>0</v>
      </c>
      <c r="AW9" s="16">
        <v>0</v>
      </c>
      <c r="AX9" s="16">
        <v>0</v>
      </c>
      <c r="AY9" s="16">
        <v>189179415.87765038</v>
      </c>
      <c r="AZ9" s="17">
        <v>417919749.76141262</v>
      </c>
      <c r="BA9" s="20">
        <v>6708998364.8108873</v>
      </c>
      <c r="BB9" s="20">
        <v>7255781731.5429764</v>
      </c>
      <c r="BC9" s="20">
        <v>7847127942.6637306</v>
      </c>
      <c r="BD9" s="20">
        <v>8486668869.9908247</v>
      </c>
      <c r="BE9" s="20">
        <v>9105273730.690012</v>
      </c>
      <c r="BF9" s="20">
        <v>9785168436.9032784</v>
      </c>
      <c r="BG9" s="80">
        <v>8.1500000000000253E-2</v>
      </c>
      <c r="BH9" s="35">
        <v>8.1500000000000225E-2</v>
      </c>
      <c r="BI9" s="35">
        <v>8.1500000000000003E-2</v>
      </c>
      <c r="BJ9" s="35">
        <v>7.2891362933529422E-2</v>
      </c>
      <c r="BK9" s="21">
        <v>7.4670430161987336E-2</v>
      </c>
      <c r="BL9" s="19">
        <v>239.39030457222361</v>
      </c>
      <c r="BM9" s="16">
        <v>246.57201370939038</v>
      </c>
      <c r="BN9" s="16">
        <v>253.9691741206716</v>
      </c>
      <c r="BO9" s="16">
        <v>452.14898807893769</v>
      </c>
      <c r="BP9" s="17">
        <v>491.59207540003626</v>
      </c>
      <c r="BQ9" s="20">
        <v>3165272986.1716752</v>
      </c>
      <c r="BR9" s="20">
        <v>3423242734.5446672</v>
      </c>
      <c r="BS9" s="20">
        <v>3781229060.7511477</v>
      </c>
      <c r="BT9" s="20">
        <v>4174829124.0757556</v>
      </c>
      <c r="BU9" s="20">
        <v>4475828125.307971</v>
      </c>
      <c r="BV9" s="95">
        <v>4796599159.9687681</v>
      </c>
      <c r="BW9" s="80">
        <v>8.1500000000000156E-2</v>
      </c>
      <c r="BX9" s="35">
        <v>0.10457520952106747</v>
      </c>
      <c r="BY9" s="35">
        <v>0.10409315516220499</v>
      </c>
      <c r="BZ9" s="35">
        <v>7.2098520031967067E-2</v>
      </c>
      <c r="CA9" s="21">
        <v>7.1667415655896224E-2</v>
      </c>
      <c r="CB9" s="19">
        <v>292.21808982074845</v>
      </c>
      <c r="CC9" s="16">
        <v>386.20283445296127</v>
      </c>
      <c r="CD9" s="16">
        <v>404.40347516075371</v>
      </c>
      <c r="CE9" s="16">
        <v>303.19679214094504</v>
      </c>
      <c r="CF9" s="17">
        <v>316.77764131305685</v>
      </c>
    </row>
    <row r="10" spans="1:84" x14ac:dyDescent="0.25">
      <c r="A10" s="18" t="s">
        <v>166</v>
      </c>
      <c r="B10" s="94">
        <v>5162.0121679209533</v>
      </c>
      <c r="C10" s="20">
        <v>5051.0289063106529</v>
      </c>
      <c r="D10" s="20">
        <v>4928.7408380526058</v>
      </c>
      <c r="E10" s="20">
        <v>4794.5695596833975</v>
      </c>
      <c r="F10" s="95">
        <v>4647.9121378577865</v>
      </c>
      <c r="G10" s="94">
        <v>285867902.42404377</v>
      </c>
      <c r="H10" s="20">
        <v>293707829.64802319</v>
      </c>
      <c r="I10" s="20">
        <v>300926858.93463516</v>
      </c>
      <c r="J10" s="20">
        <v>298589660.33024293</v>
      </c>
      <c r="K10" s="20">
        <v>295245456.13454419</v>
      </c>
      <c r="L10" s="95">
        <v>1474337707.4714892</v>
      </c>
      <c r="M10" s="20">
        <v>0</v>
      </c>
      <c r="N10" s="20">
        <v>0</v>
      </c>
      <c r="O10" s="20">
        <v>0</v>
      </c>
      <c r="P10" s="20">
        <v>10635081.568345428</v>
      </c>
      <c r="Q10" s="20">
        <v>29626057.704112709</v>
      </c>
      <c r="R10" s="94">
        <v>0</v>
      </c>
      <c r="S10" s="20">
        <v>265.84362664792911</v>
      </c>
      <c r="T10" s="20">
        <v>547.63787089473396</v>
      </c>
      <c r="U10" s="20">
        <v>846.10051053236407</v>
      </c>
      <c r="V10" s="95">
        <v>1161.9780344644466</v>
      </c>
      <c r="W10" s="20">
        <v>0</v>
      </c>
      <c r="X10" s="20">
        <v>3724872.0296397852</v>
      </c>
      <c r="Y10" s="20">
        <v>8056898.2001108564</v>
      </c>
      <c r="Z10" s="20">
        <v>12696865.873554699</v>
      </c>
      <c r="AA10" s="20">
        <v>17785769.715675425</v>
      </c>
      <c r="AB10" s="94">
        <v>0</v>
      </c>
      <c r="AC10" s="20">
        <v>11733434.793940382</v>
      </c>
      <c r="AD10" s="20">
        <v>25379419.459293053</v>
      </c>
      <c r="AE10" s="20">
        <v>39995427.125899926</v>
      </c>
      <c r="AF10" s="95">
        <v>56025594.31796062</v>
      </c>
      <c r="AG10" s="19">
        <v>0</v>
      </c>
      <c r="AH10" s="16">
        <v>11733434.793940382</v>
      </c>
      <c r="AI10" s="16">
        <v>25379419.459293053</v>
      </c>
      <c r="AJ10" s="16">
        <v>29360345.557554498</v>
      </c>
      <c r="AK10" s="17">
        <v>26399536.613847911</v>
      </c>
      <c r="AL10" s="19">
        <v>0</v>
      </c>
      <c r="AM10" s="16">
        <v>0</v>
      </c>
      <c r="AN10" s="16">
        <v>0</v>
      </c>
      <c r="AO10" s="16">
        <v>0</v>
      </c>
      <c r="AP10" s="17">
        <v>0</v>
      </c>
      <c r="AQ10" s="19">
        <v>0</v>
      </c>
      <c r="AR10" s="16">
        <v>0</v>
      </c>
      <c r="AS10" s="16">
        <v>0</v>
      </c>
      <c r="AT10" s="16">
        <v>10635081.568345428</v>
      </c>
      <c r="AU10" s="17">
        <v>29626057.704112709</v>
      </c>
      <c r="AV10" s="19">
        <v>0</v>
      </c>
      <c r="AW10" s="16">
        <v>0</v>
      </c>
      <c r="AX10" s="16">
        <v>0</v>
      </c>
      <c r="AY10" s="16">
        <v>10635081.568345428</v>
      </c>
      <c r="AZ10" s="17">
        <v>29626057.704112709</v>
      </c>
      <c r="BA10" s="20">
        <v>303854009.16451186</v>
      </c>
      <c r="BB10" s="20">
        <v>328618110.91141963</v>
      </c>
      <c r="BC10" s="20">
        <v>355400486.95070034</v>
      </c>
      <c r="BD10" s="20">
        <v>384365626.63718247</v>
      </c>
      <c r="BE10" s="20">
        <v>414449608.91336936</v>
      </c>
      <c r="BF10" s="20">
        <v>453873600.13279492</v>
      </c>
      <c r="BG10" s="80">
        <v>8.1500000000000183E-2</v>
      </c>
      <c r="BH10" s="35">
        <v>8.1500000000000045E-2</v>
      </c>
      <c r="BI10" s="35">
        <v>8.1500000000000156E-2</v>
      </c>
      <c r="BJ10" s="35">
        <v>7.8269179633443944E-2</v>
      </c>
      <c r="BK10" s="21">
        <v>9.5123726435138681E-2</v>
      </c>
      <c r="BL10" s="19">
        <v>172.83398904624937</v>
      </c>
      <c r="BM10" s="16">
        <v>178.01900871763701</v>
      </c>
      <c r="BN10" s="16">
        <v>183.35957897916614</v>
      </c>
      <c r="BO10" s="16">
        <v>359.63198079742324</v>
      </c>
      <c r="BP10" s="17">
        <v>490.14383438857567</v>
      </c>
      <c r="BQ10" s="20">
        <v>96460867.572666556</v>
      </c>
      <c r="BR10" s="20">
        <v>104322428.2798389</v>
      </c>
      <c r="BS10" s="20">
        <v>116549578.21428555</v>
      </c>
      <c r="BT10" s="20">
        <v>130076817.93880528</v>
      </c>
      <c r="BU10" s="20">
        <v>140890993.55102709</v>
      </c>
      <c r="BV10" s="95">
        <v>152466520.2536279</v>
      </c>
      <c r="BW10" s="80">
        <v>8.1500000000000253E-2</v>
      </c>
      <c r="BX10" s="35">
        <v>0.1172053808184758</v>
      </c>
      <c r="BY10" s="35">
        <v>0.11606425292804438</v>
      </c>
      <c r="BZ10" s="35">
        <v>8.3136840088672392E-2</v>
      </c>
      <c r="CA10" s="21">
        <v>8.2159451153337559E-2</v>
      </c>
      <c r="CB10" s="19">
        <v>141.95882673486085</v>
      </c>
      <c r="CC10" s="16">
        <v>210.27593249623828</v>
      </c>
      <c r="CD10" s="16">
        <v>221.55635788844552</v>
      </c>
      <c r="CE10" s="16">
        <v>173.6473967185716</v>
      </c>
      <c r="CF10" s="17">
        <v>182.22814253438492</v>
      </c>
    </row>
    <row r="11" spans="1:84" x14ac:dyDescent="0.25">
      <c r="A11" s="18" t="s">
        <v>182</v>
      </c>
      <c r="B11" s="94">
        <v>5162.0121679209524</v>
      </c>
      <c r="C11" s="20">
        <v>5051.0289063106529</v>
      </c>
      <c r="D11" s="20">
        <v>4928.7408380526058</v>
      </c>
      <c r="E11" s="20">
        <v>4794.5695596833966</v>
      </c>
      <c r="F11" s="95">
        <v>4647.9121378577865</v>
      </c>
      <c r="G11" s="94">
        <v>151808795.0864526</v>
      </c>
      <c r="H11" s="20">
        <v>155972151.2916986</v>
      </c>
      <c r="I11" s="20">
        <v>159805782.58923668</v>
      </c>
      <c r="J11" s="20">
        <v>158564624.34446028</v>
      </c>
      <c r="K11" s="20">
        <v>156788700.55180231</v>
      </c>
      <c r="L11" s="95">
        <v>782940053.86365044</v>
      </c>
      <c r="M11" s="20">
        <v>0</v>
      </c>
      <c r="N11" s="20">
        <v>5713031.2860229909</v>
      </c>
      <c r="O11" s="20">
        <v>15056742.368569255</v>
      </c>
      <c r="P11" s="20">
        <v>25145944.37621063</v>
      </c>
      <c r="Q11" s="20">
        <v>36217622.946134567</v>
      </c>
      <c r="R11" s="94">
        <v>0</v>
      </c>
      <c r="S11" s="20">
        <v>265.84362664792911</v>
      </c>
      <c r="T11" s="20">
        <v>547.63787089473396</v>
      </c>
      <c r="U11" s="20">
        <v>846.10051053236407</v>
      </c>
      <c r="V11" s="95">
        <v>1161.9780344644466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94">
        <v>0</v>
      </c>
      <c r="AC11" s="20">
        <v>8209060.5942999264</v>
      </c>
      <c r="AD11" s="20">
        <v>17756198.06547074</v>
      </c>
      <c r="AE11" s="20">
        <v>27981992.531375341</v>
      </c>
      <c r="AF11" s="95">
        <v>39197175.137950577</v>
      </c>
      <c r="AG11" s="19">
        <v>0</v>
      </c>
      <c r="AH11" s="16">
        <v>2496029.3082769355</v>
      </c>
      <c r="AI11" s="16">
        <v>2699455.6969014853</v>
      </c>
      <c r="AJ11" s="16">
        <v>2836048.1551647112</v>
      </c>
      <c r="AK11" s="17">
        <v>2979552.1918160096</v>
      </c>
      <c r="AL11" s="19">
        <v>0</v>
      </c>
      <c r="AM11" s="16">
        <v>0</v>
      </c>
      <c r="AN11" s="16">
        <v>0</v>
      </c>
      <c r="AO11" s="16">
        <v>0</v>
      </c>
      <c r="AP11" s="17">
        <v>0</v>
      </c>
      <c r="AQ11" s="19">
        <v>0</v>
      </c>
      <c r="AR11" s="16">
        <v>5713031.2860229909</v>
      </c>
      <c r="AS11" s="16">
        <v>15056742.368569255</v>
      </c>
      <c r="AT11" s="16">
        <v>25145944.37621063</v>
      </c>
      <c r="AU11" s="17">
        <v>36217622.946134567</v>
      </c>
      <c r="AV11" s="19">
        <v>0</v>
      </c>
      <c r="AW11" s="16">
        <v>5713031.2860229909</v>
      </c>
      <c r="AX11" s="16">
        <v>15056742.368569255</v>
      </c>
      <c r="AY11" s="16">
        <v>25145944.37621063</v>
      </c>
      <c r="AZ11" s="17">
        <v>36217622.946134567</v>
      </c>
      <c r="BA11" s="20">
        <v>346272153.55869681</v>
      </c>
      <c r="BB11" s="20">
        <v>374493334.07373059</v>
      </c>
      <c r="BC11" s="20">
        <v>410727572.08676267</v>
      </c>
      <c r="BD11" s="20">
        <v>453079968.2445693</v>
      </c>
      <c r="BE11" s="20">
        <v>485333145.48153627</v>
      </c>
      <c r="BF11" s="20">
        <v>519690296.42738962</v>
      </c>
      <c r="BG11" s="80">
        <v>8.1499999999999975E-2</v>
      </c>
      <c r="BH11" s="35">
        <v>9.6755361754712166E-2</v>
      </c>
      <c r="BI11" s="35">
        <v>0.10311554187275271</v>
      </c>
      <c r="BJ11" s="35">
        <v>7.1186500171106518E-2</v>
      </c>
      <c r="BK11" s="21">
        <v>7.0790860392947172E-2</v>
      </c>
      <c r="BL11" s="19">
        <v>370.89434558468201</v>
      </c>
      <c r="BM11" s="16">
        <v>567.03296125735324</v>
      </c>
      <c r="BN11" s="16">
        <v>672.85110023731249</v>
      </c>
      <c r="BO11" s="16">
        <v>701.25120130785035</v>
      </c>
      <c r="BP11" s="17">
        <v>730.7497424524081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95">
        <v>0</v>
      </c>
      <c r="BW11" s="80">
        <v>0</v>
      </c>
      <c r="BX11" s="35">
        <v>0</v>
      </c>
      <c r="BY11" s="35">
        <v>0</v>
      </c>
      <c r="BZ11" s="35">
        <v>0</v>
      </c>
      <c r="CA11" s="21">
        <v>0</v>
      </c>
      <c r="CB11" s="19">
        <v>0</v>
      </c>
      <c r="CC11" s="16">
        <v>0</v>
      </c>
      <c r="CD11" s="16">
        <v>0</v>
      </c>
      <c r="CE11" s="16">
        <v>0</v>
      </c>
      <c r="CF11" s="17">
        <v>0</v>
      </c>
    </row>
    <row r="12" spans="1:84" x14ac:dyDescent="0.25">
      <c r="A12" s="18" t="s">
        <v>195</v>
      </c>
      <c r="B12" s="94">
        <v>5162.0121679209533</v>
      </c>
      <c r="C12" s="20">
        <v>5051.0289063106529</v>
      </c>
      <c r="D12" s="20">
        <v>4928.7408380526058</v>
      </c>
      <c r="E12" s="20">
        <v>4794.5695596833966</v>
      </c>
      <c r="F12" s="95">
        <v>4647.9121378577865</v>
      </c>
      <c r="G12" s="94">
        <v>46133896.470007852</v>
      </c>
      <c r="H12" s="20">
        <v>47399118.58069782</v>
      </c>
      <c r="I12" s="20">
        <v>48564139.021602347</v>
      </c>
      <c r="J12" s="20">
        <v>48186957.541867912</v>
      </c>
      <c r="K12" s="20">
        <v>47647263.617398985</v>
      </c>
      <c r="L12" s="95">
        <v>237931375.23157489</v>
      </c>
      <c r="M12" s="20">
        <v>3607309.1587477252</v>
      </c>
      <c r="N12" s="20">
        <v>6395995.3068013489</v>
      </c>
      <c r="O12" s="20">
        <v>9615276.647728011</v>
      </c>
      <c r="P12" s="20">
        <v>12936336.56033057</v>
      </c>
      <c r="Q12" s="20">
        <v>16568869.166370749</v>
      </c>
      <c r="R12" s="94">
        <v>0</v>
      </c>
      <c r="S12" s="20">
        <v>265.84362664792911</v>
      </c>
      <c r="T12" s="20">
        <v>547.63787089473396</v>
      </c>
      <c r="U12" s="20">
        <v>846.10051053236407</v>
      </c>
      <c r="V12" s="95">
        <v>1161.9780344644466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94">
        <v>0</v>
      </c>
      <c r="AC12" s="20">
        <v>2494690.4516156749</v>
      </c>
      <c r="AD12" s="20">
        <v>5396015.4468447054</v>
      </c>
      <c r="AE12" s="20">
        <v>8503580.7426825725</v>
      </c>
      <c r="AF12" s="95">
        <v>11911815.904349746</v>
      </c>
      <c r="AG12" s="19">
        <v>0</v>
      </c>
      <c r="AH12" s="16">
        <v>0</v>
      </c>
      <c r="AI12" s="16">
        <v>0</v>
      </c>
      <c r="AJ12" s="16">
        <v>0</v>
      </c>
      <c r="AK12" s="17">
        <v>0</v>
      </c>
      <c r="AL12" s="19">
        <v>3607309.1587477252</v>
      </c>
      <c r="AM12" s="16">
        <v>3901304.855185674</v>
      </c>
      <c r="AN12" s="16">
        <v>4219261.2008833056</v>
      </c>
      <c r="AO12" s="16">
        <v>4432755.8176479973</v>
      </c>
      <c r="AP12" s="17">
        <v>4657053.2620210033</v>
      </c>
      <c r="AQ12" s="19">
        <v>3607309.1587477252</v>
      </c>
      <c r="AR12" s="16">
        <v>6395995.3068013489</v>
      </c>
      <c r="AS12" s="16">
        <v>9615276.647728011</v>
      </c>
      <c r="AT12" s="16">
        <v>12936336.56033057</v>
      </c>
      <c r="AU12" s="17">
        <v>16568869.166370749</v>
      </c>
      <c r="AV12" s="19">
        <v>3607309.1587477252</v>
      </c>
      <c r="AW12" s="16">
        <v>6395995.3068013489</v>
      </c>
      <c r="AX12" s="16">
        <v>9615276.647728011</v>
      </c>
      <c r="AY12" s="16">
        <v>12936336.56033057</v>
      </c>
      <c r="AZ12" s="17">
        <v>16568869.166370749</v>
      </c>
      <c r="BA12" s="20">
        <v>93834282.808340266</v>
      </c>
      <c r="BB12" s="20">
        <v>105089086.01596773</v>
      </c>
      <c r="BC12" s="20">
        <v>116148536.97788478</v>
      </c>
      <c r="BD12" s="20">
        <v>128312650.46500476</v>
      </c>
      <c r="BE12" s="20">
        <v>137639797.49276152</v>
      </c>
      <c r="BF12" s="20">
        <v>147582325.22198272</v>
      </c>
      <c r="BG12" s="80">
        <v>0.11994340310156983</v>
      </c>
      <c r="BH12" s="35">
        <v>0.10523881576281512</v>
      </c>
      <c r="BI12" s="35">
        <v>0.10472894281428681</v>
      </c>
      <c r="BJ12" s="35">
        <v>7.2690782973893892E-2</v>
      </c>
      <c r="BK12" s="21">
        <v>7.2235849734841928E-2</v>
      </c>
      <c r="BL12" s="19">
        <v>734.35690926549614</v>
      </c>
      <c r="BM12" s="16">
        <v>618.60234566234249</v>
      </c>
      <c r="BN12" s="16">
        <v>645.13572483164899</v>
      </c>
      <c r="BO12" s="16">
        <v>672.70436464002159</v>
      </c>
      <c r="BP12" s="17">
        <v>701.34650068454721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95">
        <v>0</v>
      </c>
      <c r="BW12" s="80">
        <v>0</v>
      </c>
      <c r="BX12" s="35">
        <v>0</v>
      </c>
      <c r="BY12" s="35">
        <v>0</v>
      </c>
      <c r="BZ12" s="35">
        <v>0</v>
      </c>
      <c r="CA12" s="21">
        <v>0</v>
      </c>
      <c r="CB12" s="19">
        <v>0</v>
      </c>
      <c r="CC12" s="16">
        <v>0</v>
      </c>
      <c r="CD12" s="16">
        <v>0</v>
      </c>
      <c r="CE12" s="16">
        <v>0</v>
      </c>
      <c r="CF12" s="17">
        <v>0</v>
      </c>
    </row>
    <row r="13" spans="1:84" x14ac:dyDescent="0.25">
      <c r="A13" s="18" t="s">
        <v>197</v>
      </c>
      <c r="B13" s="94">
        <v>5162.0121679209533</v>
      </c>
      <c r="C13" s="20">
        <v>5051.0289063106529</v>
      </c>
      <c r="D13" s="20">
        <v>4928.7408380526058</v>
      </c>
      <c r="E13" s="20">
        <v>4794.5695596833966</v>
      </c>
      <c r="F13" s="95">
        <v>4647.9121378577865</v>
      </c>
      <c r="G13" s="94">
        <v>1498578515.656347</v>
      </c>
      <c r="H13" s="20">
        <v>1539677031.4482222</v>
      </c>
      <c r="I13" s="20">
        <v>1577520672.168555</v>
      </c>
      <c r="J13" s="20">
        <v>1565268594.9480462</v>
      </c>
      <c r="K13" s="20">
        <v>1547737586.684628</v>
      </c>
      <c r="L13" s="95">
        <v>7728782400.905798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94">
        <v>0</v>
      </c>
      <c r="S13" s="20">
        <v>265.84362664792911</v>
      </c>
      <c r="T13" s="20">
        <v>547.63787089473396</v>
      </c>
      <c r="U13" s="20">
        <v>846.10051053236407</v>
      </c>
      <c r="V13" s="95">
        <v>1161.9780344644466</v>
      </c>
      <c r="W13" s="20">
        <v>0</v>
      </c>
      <c r="X13" s="20">
        <v>2552066.9008396072</v>
      </c>
      <c r="Y13" s="20">
        <v>5520120.7065160703</v>
      </c>
      <c r="Z13" s="20">
        <v>8699158.2213986777</v>
      </c>
      <c r="AA13" s="20">
        <v>12185780.836535266</v>
      </c>
      <c r="AB13" s="94">
        <v>0</v>
      </c>
      <c r="AC13" s="20">
        <v>78483566.33327736</v>
      </c>
      <c r="AD13" s="20">
        <v>169759953.97887892</v>
      </c>
      <c r="AE13" s="20">
        <v>267524711.47531536</v>
      </c>
      <c r="AF13" s="95">
        <v>374748615.83462173</v>
      </c>
      <c r="AG13" s="19">
        <v>0</v>
      </c>
      <c r="AH13" s="16">
        <v>78483566.33327736</v>
      </c>
      <c r="AI13" s="16">
        <v>142397033</v>
      </c>
      <c r="AJ13" s="16">
        <v>142397033</v>
      </c>
      <c r="AK13" s="17">
        <v>142397033</v>
      </c>
      <c r="AL13" s="19">
        <v>0</v>
      </c>
      <c r="AM13" s="16">
        <v>0</v>
      </c>
      <c r="AN13" s="16">
        <v>0</v>
      </c>
      <c r="AO13" s="16">
        <v>0</v>
      </c>
      <c r="AP13" s="17">
        <v>0</v>
      </c>
      <c r="AQ13" s="19">
        <v>0</v>
      </c>
      <c r="AR13" s="16">
        <v>0</v>
      </c>
      <c r="AS13" s="16">
        <v>27362920.978878915</v>
      </c>
      <c r="AT13" s="16">
        <v>125127678.47531536</v>
      </c>
      <c r="AU13" s="17">
        <v>232351582.83462173</v>
      </c>
      <c r="AV13" s="19">
        <v>0</v>
      </c>
      <c r="AW13" s="16">
        <v>0</v>
      </c>
      <c r="AX13" s="16">
        <v>27362920.978878915</v>
      </c>
      <c r="AY13" s="16">
        <v>125127678.47531536</v>
      </c>
      <c r="AZ13" s="17">
        <v>232351582.83462173</v>
      </c>
      <c r="BA13" s="20">
        <v>1354531498.952956</v>
      </c>
      <c r="BB13" s="20">
        <v>1464925816.1176219</v>
      </c>
      <c r="BC13" s="20">
        <v>1584317270.1312079</v>
      </c>
      <c r="BD13" s="20">
        <v>1740802048.6257806</v>
      </c>
      <c r="BE13" s="20">
        <v>1925266825.9811504</v>
      </c>
      <c r="BF13" s="20">
        <v>2123577771.2042522</v>
      </c>
      <c r="BG13" s="80">
        <v>8.1500000000000017E-2</v>
      </c>
      <c r="BH13" s="35">
        <v>8.1499999999999906E-2</v>
      </c>
      <c r="BI13" s="35">
        <v>9.8771111976588555E-2</v>
      </c>
      <c r="BJ13" s="35">
        <v>0.10596539537679744</v>
      </c>
      <c r="BK13" s="21">
        <v>0.10300439531130395</v>
      </c>
      <c r="BL13" s="19">
        <v>146.97355006820999</v>
      </c>
      <c r="BM13" s="16">
        <v>151.38275657025679</v>
      </c>
      <c r="BN13" s="16">
        <v>241.41582644993559</v>
      </c>
      <c r="BO13" s="16">
        <v>458.38859760048581</v>
      </c>
      <c r="BP13" s="17">
        <v>479.9020420391189</v>
      </c>
      <c r="BQ13" s="20">
        <v>44045590.256985769</v>
      </c>
      <c r="BR13" s="20">
        <v>47635305.862930119</v>
      </c>
      <c r="BS13" s="20">
        <v>54069650.191598527</v>
      </c>
      <c r="BT13" s="20">
        <v>61236387.035471849</v>
      </c>
      <c r="BU13" s="20">
        <v>67234667.626599625</v>
      </c>
      <c r="BV13" s="95">
        <v>73683187.017639384</v>
      </c>
      <c r="BW13" s="80">
        <v>8.1500000000000225E-2</v>
      </c>
      <c r="BX13" s="35">
        <v>0.13507511313526857</v>
      </c>
      <c r="BY13" s="35">
        <v>0.13254638819518214</v>
      </c>
      <c r="BZ13" s="35">
        <v>9.7952881963026428E-2</v>
      </c>
      <c r="CA13" s="21">
        <v>9.5910630909233088E-2</v>
      </c>
      <c r="CB13" s="19">
        <v>12.365155007673792</v>
      </c>
      <c r="CC13" s="16">
        <v>21.108361385822946</v>
      </c>
      <c r="CD13" s="16">
        <v>22.391458432945655</v>
      </c>
      <c r="CE13" s="16">
        <v>18.373315369312422</v>
      </c>
      <c r="CF13" s="17">
        <v>19.365137738256806</v>
      </c>
    </row>
    <row r="14" spans="1:84" x14ac:dyDescent="0.25">
      <c r="A14" s="18" t="s">
        <v>226</v>
      </c>
      <c r="B14" s="94">
        <v>5162.0121679209533</v>
      </c>
      <c r="C14" s="20">
        <v>5051.0289063106529</v>
      </c>
      <c r="D14" s="20">
        <v>4928.7408380526058</v>
      </c>
      <c r="E14" s="20">
        <v>4794.5695596833966</v>
      </c>
      <c r="F14" s="95">
        <v>4647.9121378577865</v>
      </c>
      <c r="G14" s="94">
        <v>551687419.80759764</v>
      </c>
      <c r="H14" s="20">
        <v>566817447.29582107</v>
      </c>
      <c r="I14" s="20">
        <v>580749223.50040781</v>
      </c>
      <c r="J14" s="20">
        <v>576238737.86455476</v>
      </c>
      <c r="K14" s="20">
        <v>569784864.00047171</v>
      </c>
      <c r="L14" s="95">
        <v>2845277692.468853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94">
        <v>0</v>
      </c>
      <c r="S14" s="20">
        <v>265.84362664792911</v>
      </c>
      <c r="T14" s="20">
        <v>547.63787089473396</v>
      </c>
      <c r="U14" s="20">
        <v>846.10051053236407</v>
      </c>
      <c r="V14" s="95">
        <v>1161.9780344644466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94">
        <v>0</v>
      </c>
      <c r="AC14" s="20">
        <v>29832497.226095844</v>
      </c>
      <c r="AD14" s="20">
        <v>64527691.500045314</v>
      </c>
      <c r="AE14" s="20">
        <v>101689189.03492142</v>
      </c>
      <c r="AF14" s="95">
        <v>142446216.00011793</v>
      </c>
      <c r="AG14" s="19">
        <v>0</v>
      </c>
      <c r="AH14" s="16">
        <v>29832497.226095844</v>
      </c>
      <c r="AI14" s="16">
        <v>64527691.500045314</v>
      </c>
      <c r="AJ14" s="16">
        <v>67174182</v>
      </c>
      <c r="AK14" s="17">
        <v>67174182</v>
      </c>
      <c r="AL14" s="19">
        <v>0</v>
      </c>
      <c r="AM14" s="16">
        <v>0</v>
      </c>
      <c r="AN14" s="16">
        <v>0</v>
      </c>
      <c r="AO14" s="16">
        <v>0</v>
      </c>
      <c r="AP14" s="17">
        <v>0</v>
      </c>
      <c r="AQ14" s="19">
        <v>0</v>
      </c>
      <c r="AR14" s="16">
        <v>0</v>
      </c>
      <c r="AS14" s="16">
        <v>0</v>
      </c>
      <c r="AT14" s="16">
        <v>34515007.034921423</v>
      </c>
      <c r="AU14" s="17">
        <v>75272034.000117928</v>
      </c>
      <c r="AV14" s="19">
        <v>0</v>
      </c>
      <c r="AW14" s="16">
        <v>0</v>
      </c>
      <c r="AX14" s="16">
        <v>0</v>
      </c>
      <c r="AY14" s="16">
        <v>34515007.034921423</v>
      </c>
      <c r="AZ14" s="17">
        <v>75272034.000117928</v>
      </c>
      <c r="BA14" s="20">
        <v>688506037.19605553</v>
      </c>
      <c r="BB14" s="20">
        <v>744619279.22753417</v>
      </c>
      <c r="BC14" s="20">
        <v>805305750.48457825</v>
      </c>
      <c r="BD14" s="20">
        <v>870938169.14907146</v>
      </c>
      <c r="BE14" s="20">
        <v>949522647.54293585</v>
      </c>
      <c r="BF14" s="20">
        <v>1036579061.1178379</v>
      </c>
      <c r="BG14" s="80">
        <v>8.150000000000017E-2</v>
      </c>
      <c r="BH14" s="35">
        <v>8.1500000000000059E-2</v>
      </c>
      <c r="BI14" s="35">
        <v>8.15000000000001E-2</v>
      </c>
      <c r="BJ14" s="35">
        <v>9.0229686994477934E-2</v>
      </c>
      <c r="BK14" s="21">
        <v>9.1684399313883141E-2</v>
      </c>
      <c r="BL14" s="19">
        <v>202.92906280584793</v>
      </c>
      <c r="BM14" s="16">
        <v>209.01693469002294</v>
      </c>
      <c r="BN14" s="16">
        <v>215.28744273072334</v>
      </c>
      <c r="BO14" s="16">
        <v>508.92669308251425</v>
      </c>
      <c r="BP14" s="17">
        <v>555.2351853263317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95">
        <v>0</v>
      </c>
      <c r="BW14" s="80">
        <v>0</v>
      </c>
      <c r="BX14" s="35">
        <v>0</v>
      </c>
      <c r="BY14" s="35">
        <v>0</v>
      </c>
      <c r="BZ14" s="35">
        <v>0</v>
      </c>
      <c r="CA14" s="21">
        <v>0</v>
      </c>
      <c r="CB14" s="19">
        <v>0</v>
      </c>
      <c r="CC14" s="16">
        <v>0</v>
      </c>
      <c r="CD14" s="16">
        <v>0</v>
      </c>
      <c r="CE14" s="16">
        <v>0</v>
      </c>
      <c r="CF14" s="17">
        <v>0</v>
      </c>
    </row>
    <row r="15" spans="1:84" x14ac:dyDescent="0.25">
      <c r="A15" s="18" t="s">
        <v>248</v>
      </c>
      <c r="B15" s="94">
        <v>5162.0121679209533</v>
      </c>
      <c r="C15" s="20">
        <v>5051.0289063106529</v>
      </c>
      <c r="D15" s="20">
        <v>4928.7408380526058</v>
      </c>
      <c r="E15" s="20">
        <v>4794.5695596833966</v>
      </c>
      <c r="F15" s="95">
        <v>4647.9121378577865</v>
      </c>
      <c r="G15" s="94">
        <v>73346350.808090433</v>
      </c>
      <c r="H15" s="20">
        <v>75357874.479002312</v>
      </c>
      <c r="I15" s="20">
        <v>77210091.709617794</v>
      </c>
      <c r="J15" s="20">
        <v>76610426.664006442</v>
      </c>
      <c r="K15" s="20">
        <v>75752389.885369569</v>
      </c>
      <c r="L15" s="95">
        <v>378277133.54608655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94">
        <v>0</v>
      </c>
      <c r="S15" s="20">
        <v>265.84362664792911</v>
      </c>
      <c r="T15" s="20">
        <v>547.63787089473396</v>
      </c>
      <c r="U15" s="20">
        <v>846.10051053236407</v>
      </c>
      <c r="V15" s="95">
        <v>1161.9780344644466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94">
        <v>0</v>
      </c>
      <c r="AC15" s="20">
        <v>3966203.9199474906</v>
      </c>
      <c r="AD15" s="20">
        <v>8578899.0788464211</v>
      </c>
      <c r="AE15" s="20">
        <v>13519487.058354078</v>
      </c>
      <c r="AF15" s="95">
        <v>18938097.471342392</v>
      </c>
      <c r="AG15" s="19">
        <v>0</v>
      </c>
      <c r="AH15" s="16">
        <v>2871505</v>
      </c>
      <c r="AI15" s="16">
        <v>2871505</v>
      </c>
      <c r="AJ15" s="16">
        <v>2871505</v>
      </c>
      <c r="AK15" s="17">
        <v>2871505</v>
      </c>
      <c r="AL15" s="19">
        <v>0</v>
      </c>
      <c r="AM15" s="16">
        <v>0</v>
      </c>
      <c r="AN15" s="16">
        <v>0</v>
      </c>
      <c r="AO15" s="16">
        <v>0</v>
      </c>
      <c r="AP15" s="17">
        <v>0</v>
      </c>
      <c r="AQ15" s="19">
        <v>0</v>
      </c>
      <c r="AR15" s="16">
        <v>1094698.9199474906</v>
      </c>
      <c r="AS15" s="16">
        <v>5707394.0788464211</v>
      </c>
      <c r="AT15" s="16">
        <v>10647982.058354078</v>
      </c>
      <c r="AU15" s="17">
        <v>16066592.471342392</v>
      </c>
      <c r="AV15" s="19">
        <v>0</v>
      </c>
      <c r="AW15" s="16">
        <v>1094698.9199474906</v>
      </c>
      <c r="AX15" s="16">
        <v>5707394.0788464211</v>
      </c>
      <c r="AY15" s="16">
        <v>10647982.058354078</v>
      </c>
      <c r="AZ15" s="17">
        <v>16066592.471342392</v>
      </c>
      <c r="BA15" s="20">
        <v>222230246.49512151</v>
      </c>
      <c r="BB15" s="20">
        <v>240342011.58447394</v>
      </c>
      <c r="BC15" s="20">
        <v>261024584.4485561</v>
      </c>
      <c r="BD15" s="20">
        <v>286821565.27803659</v>
      </c>
      <c r="BE15" s="20">
        <v>305986530.32022333</v>
      </c>
      <c r="BF15" s="20">
        <v>326349271.27526224</v>
      </c>
      <c r="BG15" s="80">
        <v>8.1500000000000114E-2</v>
      </c>
      <c r="BH15" s="35">
        <v>8.6054754754404536E-2</v>
      </c>
      <c r="BI15" s="35">
        <v>9.8829697915158193E-2</v>
      </c>
      <c r="BJ15" s="35">
        <v>6.6818424282737487E-2</v>
      </c>
      <c r="BK15" s="21">
        <v>6.6547834421759461E-2</v>
      </c>
      <c r="BL15" s="19">
        <v>492.66786351670453</v>
      </c>
      <c r="BM15" s="16">
        <v>580.82252585096285</v>
      </c>
      <c r="BN15" s="16">
        <v>813.63077113829786</v>
      </c>
      <c r="BO15" s="16">
        <v>840.40830848234691</v>
      </c>
      <c r="BP15" s="17">
        <v>873.90326271194863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95">
        <v>0</v>
      </c>
      <c r="BW15" s="80">
        <v>0</v>
      </c>
      <c r="BX15" s="35">
        <v>0</v>
      </c>
      <c r="BY15" s="35">
        <v>0</v>
      </c>
      <c r="BZ15" s="35">
        <v>0</v>
      </c>
      <c r="CA15" s="21">
        <v>0</v>
      </c>
      <c r="CB15" s="19">
        <v>0</v>
      </c>
      <c r="CC15" s="16">
        <v>0</v>
      </c>
      <c r="CD15" s="16">
        <v>0</v>
      </c>
      <c r="CE15" s="16">
        <v>0</v>
      </c>
      <c r="CF15" s="17">
        <v>0</v>
      </c>
    </row>
    <row r="16" spans="1:84" x14ac:dyDescent="0.25">
      <c r="A16" s="18" t="s">
        <v>255</v>
      </c>
      <c r="B16" s="94">
        <v>5162.0121679209533</v>
      </c>
      <c r="C16" s="20">
        <v>5051.0289063106529</v>
      </c>
      <c r="D16" s="20">
        <v>4928.7408380526058</v>
      </c>
      <c r="E16" s="20">
        <v>4794.5695596833966</v>
      </c>
      <c r="F16" s="95">
        <v>4647.9121378577865</v>
      </c>
      <c r="G16" s="94">
        <v>71722130.122764587</v>
      </c>
      <c r="H16" s="20">
        <v>73689109.541381404</v>
      </c>
      <c r="I16" s="20">
        <v>75500310.286424845</v>
      </c>
      <c r="J16" s="20">
        <v>74913924.543200299</v>
      </c>
      <c r="K16" s="20">
        <v>74074888.588316441</v>
      </c>
      <c r="L16" s="95">
        <v>369900363.08208758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94">
        <v>0</v>
      </c>
      <c r="S16" s="20">
        <v>265.84362664792911</v>
      </c>
      <c r="T16" s="20">
        <v>547.63787089473396</v>
      </c>
      <c r="U16" s="20">
        <v>846.10051053236407</v>
      </c>
      <c r="V16" s="95">
        <v>1161.9780344644466</v>
      </c>
      <c r="W16" s="20">
        <v>0</v>
      </c>
      <c r="X16" s="20">
        <v>1498819.3226241542</v>
      </c>
      <c r="Y16" s="20">
        <v>3241946.1948360456</v>
      </c>
      <c r="Z16" s="20">
        <v>5108983.0084421253</v>
      </c>
      <c r="AA16" s="20">
        <v>7156663.3982257284</v>
      </c>
      <c r="AB16" s="94">
        <v>0</v>
      </c>
      <c r="AC16" s="20">
        <v>2379554.8637643415</v>
      </c>
      <c r="AD16" s="20">
        <v>5146977.1703222701</v>
      </c>
      <c r="AE16" s="20">
        <v>8111121.322710867</v>
      </c>
      <c r="AF16" s="95">
        <v>11362058.748853382</v>
      </c>
      <c r="AG16" s="19">
        <v>0</v>
      </c>
      <c r="AH16" s="16">
        <v>2379554.8637643415</v>
      </c>
      <c r="AI16" s="16">
        <v>3452355</v>
      </c>
      <c r="AJ16" s="16">
        <v>3452355</v>
      </c>
      <c r="AK16" s="17">
        <v>3452355</v>
      </c>
      <c r="AL16" s="19">
        <v>0</v>
      </c>
      <c r="AM16" s="16">
        <v>0</v>
      </c>
      <c r="AN16" s="16">
        <v>0</v>
      </c>
      <c r="AO16" s="16">
        <v>0</v>
      </c>
      <c r="AP16" s="17">
        <v>0</v>
      </c>
      <c r="AQ16" s="19">
        <v>0</v>
      </c>
      <c r="AR16" s="16">
        <v>0</v>
      </c>
      <c r="AS16" s="16">
        <v>1694622.1703222701</v>
      </c>
      <c r="AT16" s="16">
        <v>4658766.322710867</v>
      </c>
      <c r="AU16" s="17">
        <v>7909703.7488533817</v>
      </c>
      <c r="AV16" s="19">
        <v>0</v>
      </c>
      <c r="AW16" s="16">
        <v>0</v>
      </c>
      <c r="AX16" s="16">
        <v>1694622.1703222701</v>
      </c>
      <c r="AY16" s="16">
        <v>4658766.322710867</v>
      </c>
      <c r="AZ16" s="17">
        <v>7909703.7488533817</v>
      </c>
      <c r="BA16" s="20">
        <v>48650299.102547862</v>
      </c>
      <c r="BB16" s="20">
        <v>52615298.479405515</v>
      </c>
      <c r="BC16" s="20">
        <v>56903445.305477068</v>
      </c>
      <c r="BD16" s="20">
        <v>63235698.268195726</v>
      </c>
      <c r="BE16" s="20">
        <v>69313820.871136725</v>
      </c>
      <c r="BF16" s="20">
        <v>75836304.057429597</v>
      </c>
      <c r="BG16" s="80">
        <v>8.1500000000000059E-2</v>
      </c>
      <c r="BH16" s="35">
        <v>8.1500000000000072E-2</v>
      </c>
      <c r="BI16" s="35">
        <v>0.11128066022584342</v>
      </c>
      <c r="BJ16" s="35">
        <v>9.6118533825030592E-2</v>
      </c>
      <c r="BK16" s="21">
        <v>9.4100759477954682E-2</v>
      </c>
      <c r="BL16" s="19">
        <v>110.2965461089957</v>
      </c>
      <c r="BM16" s="16">
        <v>113.60544249226587</v>
      </c>
      <c r="BN16" s="16">
        <v>227.64034974001197</v>
      </c>
      <c r="BO16" s="16">
        <v>308.06318949070373</v>
      </c>
      <c r="BP16" s="17">
        <v>322.27706633829712</v>
      </c>
      <c r="BQ16" s="20">
        <v>30643549.958327301</v>
      </c>
      <c r="BR16" s="20">
        <v>33140999.279930979</v>
      </c>
      <c r="BS16" s="20">
        <v>37340810.04386951</v>
      </c>
      <c r="BT16" s="20">
        <v>42005059.159862898</v>
      </c>
      <c r="BU16" s="20">
        <v>45833509.489499345</v>
      </c>
      <c r="BV16" s="95">
        <v>49941850.919224441</v>
      </c>
      <c r="BW16" s="80">
        <v>8.15000000000001E-2</v>
      </c>
      <c r="BX16" s="35">
        <v>0.12672553197518666</v>
      </c>
      <c r="BY16" s="35">
        <v>0.12491022852781281</v>
      </c>
      <c r="BZ16" s="35">
        <v>9.1142600586898992E-2</v>
      </c>
      <c r="CA16" s="21">
        <v>8.9636195776505709E-2</v>
      </c>
      <c r="CB16" s="19">
        <v>179.74736339840274</v>
      </c>
      <c r="CC16" s="16">
        <v>287.87653564704033</v>
      </c>
      <c r="CD16" s="16">
        <v>304.4871605114563</v>
      </c>
      <c r="CE16" s="16">
        <v>245.02482713543668</v>
      </c>
      <c r="CF16" s="17">
        <v>257.78250040723105</v>
      </c>
    </row>
    <row r="17" spans="1:84" x14ac:dyDescent="0.25">
      <c r="A17" s="18" t="s">
        <v>259</v>
      </c>
      <c r="B17" s="94">
        <v>5162.0121679209533</v>
      </c>
      <c r="C17" s="20">
        <v>5051.0289063106529</v>
      </c>
      <c r="D17" s="20">
        <v>4928.7408380526058</v>
      </c>
      <c r="E17" s="20">
        <v>4794.5695596833966</v>
      </c>
      <c r="F17" s="95">
        <v>4647.9121378577865</v>
      </c>
      <c r="G17" s="94">
        <v>1019394702.3513013</v>
      </c>
      <c r="H17" s="20">
        <v>1047351602.0632858</v>
      </c>
      <c r="I17" s="20">
        <v>1073094401.9666309</v>
      </c>
      <c r="J17" s="20">
        <v>1064760035.4446902</v>
      </c>
      <c r="K17" s="20">
        <v>1052834723.0477097</v>
      </c>
      <c r="L17" s="95">
        <v>5257435464.8736181</v>
      </c>
      <c r="M17" s="20">
        <v>0</v>
      </c>
      <c r="N17" s="20">
        <v>21031074.756686449</v>
      </c>
      <c r="O17" s="20">
        <v>82361463.014169216</v>
      </c>
      <c r="P17" s="20">
        <v>149161896.30413842</v>
      </c>
      <c r="Q17" s="20">
        <v>222511658.4476099</v>
      </c>
      <c r="R17" s="94">
        <v>0</v>
      </c>
      <c r="S17" s="20">
        <v>265.84362664792911</v>
      </c>
      <c r="T17" s="20">
        <v>547.63787089473396</v>
      </c>
      <c r="U17" s="20">
        <v>846.10051053236407</v>
      </c>
      <c r="V17" s="95">
        <v>1161.9780344644466</v>
      </c>
      <c r="W17" s="20">
        <v>0</v>
      </c>
      <c r="X17" s="20">
        <v>27227992.775740799</v>
      </c>
      <c r="Y17" s="20">
        <v>58894148.373927347</v>
      </c>
      <c r="Z17" s="20">
        <v>92811288.422472134</v>
      </c>
      <c r="AA17" s="20">
        <v>130010052.82219896</v>
      </c>
      <c r="AB17" s="94">
        <v>0</v>
      </c>
      <c r="AC17" s="20">
        <v>27895775.753905825</v>
      </c>
      <c r="AD17" s="20">
        <v>60338562.955698296</v>
      </c>
      <c r="AE17" s="20">
        <v>95087541.361884966</v>
      </c>
      <c r="AF17" s="95">
        <v>133198627.93972845</v>
      </c>
      <c r="AG17" s="19">
        <v>0</v>
      </c>
      <c r="AH17" s="16">
        <v>6864700.9972193763</v>
      </c>
      <c r="AI17" s="16">
        <v>0</v>
      </c>
      <c r="AJ17" s="16">
        <v>0</v>
      </c>
      <c r="AK17" s="17">
        <v>0</v>
      </c>
      <c r="AL17" s="19">
        <v>0</v>
      </c>
      <c r="AM17" s="16">
        <v>0</v>
      </c>
      <c r="AN17" s="16">
        <v>0</v>
      </c>
      <c r="AO17" s="16">
        <v>0</v>
      </c>
      <c r="AP17" s="17">
        <v>0</v>
      </c>
      <c r="AQ17" s="19">
        <v>0</v>
      </c>
      <c r="AR17" s="16">
        <v>21031074.756686449</v>
      </c>
      <c r="AS17" s="16">
        <v>60338562.955698296</v>
      </c>
      <c r="AT17" s="16">
        <v>95087541.361884966</v>
      </c>
      <c r="AU17" s="17">
        <v>133198627.93972845</v>
      </c>
      <c r="AV17" s="19">
        <v>0</v>
      </c>
      <c r="AW17" s="16">
        <v>21031074.756686449</v>
      </c>
      <c r="AX17" s="16">
        <v>60338562.955698296</v>
      </c>
      <c r="AY17" s="16">
        <v>95087541.361884966</v>
      </c>
      <c r="AZ17" s="17">
        <v>133198627.93972845</v>
      </c>
      <c r="BA17" s="20">
        <v>1208918055.8021076</v>
      </c>
      <c r="BB17" s="20">
        <v>1307444877.3499794</v>
      </c>
      <c r="BC17" s="20">
        <v>1435032709.6106892</v>
      </c>
      <c r="BD17" s="20">
        <v>1589581331.0503025</v>
      </c>
      <c r="BE17" s="20">
        <v>1701709993.5220764</v>
      </c>
      <c r="BF17" s="20">
        <v>1821116176.1792257</v>
      </c>
      <c r="BG17" s="80">
        <v>8.1500000000000045E-2</v>
      </c>
      <c r="BH17" s="35">
        <v>9.7585630163861056E-2</v>
      </c>
      <c r="BI17" s="35">
        <v>0.10769693290234543</v>
      </c>
      <c r="BJ17" s="35">
        <v>7.053974545466371E-2</v>
      </c>
      <c r="BK17" s="21">
        <v>7.0168350137035415E-2</v>
      </c>
      <c r="BL17" s="19">
        <v>192.8342040034031</v>
      </c>
      <c r="BM17" s="16">
        <v>300.0451183519981</v>
      </c>
      <c r="BN17" s="16">
        <v>380.28796461550246</v>
      </c>
      <c r="BO17" s="16">
        <v>361.75428620817456</v>
      </c>
      <c r="BP17" s="17">
        <v>376.8886667022889</v>
      </c>
      <c r="BQ17" s="20">
        <v>1179978373.077996</v>
      </c>
      <c r="BR17" s="20">
        <v>1276146610.4838529</v>
      </c>
      <c r="BS17" s="20">
        <v>1407380552.0140278</v>
      </c>
      <c r="BT17" s="20">
        <v>1551529141.190135</v>
      </c>
      <c r="BU17" s="20">
        <v>1660973611.8751802</v>
      </c>
      <c r="BV17" s="95">
        <v>1777521389.841614</v>
      </c>
      <c r="BW17" s="80">
        <v>8.1500000000000142E-2</v>
      </c>
      <c r="BX17" s="35">
        <v>0.10283610084613823</v>
      </c>
      <c r="BY17" s="35">
        <v>0.10242332038042146</v>
      </c>
      <c r="BZ17" s="35">
        <v>7.0539745454663794E-2</v>
      </c>
      <c r="CA17" s="21">
        <v>7.0168350137035262E-2</v>
      </c>
      <c r="CB17" s="19">
        <v>486.97684077768372</v>
      </c>
      <c r="CC17" s="16">
        <v>632.89771157283485</v>
      </c>
      <c r="CD17" s="16">
        <v>662.07692158107056</v>
      </c>
      <c r="CE17" s="16">
        <v>492.82383838065925</v>
      </c>
      <c r="CF17" s="17">
        <v>514.51934476708357</v>
      </c>
    </row>
    <row r="18" spans="1:84" x14ac:dyDescent="0.25">
      <c r="A18" s="18" t="s">
        <v>304</v>
      </c>
      <c r="B18" s="94">
        <v>5162.0121679209533</v>
      </c>
      <c r="C18" s="20">
        <v>5051.0289063106529</v>
      </c>
      <c r="D18" s="20">
        <v>4928.7408380526058</v>
      </c>
      <c r="E18" s="20">
        <v>4794.5695596833966</v>
      </c>
      <c r="F18" s="95">
        <v>4647.9121378577865</v>
      </c>
      <c r="G18" s="94">
        <v>330236666.69193834</v>
      </c>
      <c r="H18" s="20">
        <v>339293407.2759648</v>
      </c>
      <c r="I18" s="20">
        <v>347632882.07585299</v>
      </c>
      <c r="J18" s="20">
        <v>344932933.35839725</v>
      </c>
      <c r="K18" s="20">
        <v>341069684.50478315</v>
      </c>
      <c r="L18" s="95">
        <v>1703165573.9069366</v>
      </c>
      <c r="M18" s="20">
        <v>6918215.6830328107</v>
      </c>
      <c r="N18" s="20">
        <v>25339598.012566566</v>
      </c>
      <c r="O18" s="20">
        <v>46717713.143693745</v>
      </c>
      <c r="P18" s="20">
        <v>69371801.979258537</v>
      </c>
      <c r="Q18" s="20">
        <v>94198870.440957963</v>
      </c>
      <c r="R18" s="94">
        <v>0</v>
      </c>
      <c r="S18" s="20">
        <v>265.84362664792911</v>
      </c>
      <c r="T18" s="20">
        <v>547.63787089473396</v>
      </c>
      <c r="U18" s="20">
        <v>846.10051053236407</v>
      </c>
      <c r="V18" s="95">
        <v>1161.9780344644466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94">
        <v>0</v>
      </c>
      <c r="AC18" s="20">
        <v>17857547.751366571</v>
      </c>
      <c r="AD18" s="20">
        <v>38625875.786205888</v>
      </c>
      <c r="AE18" s="20">
        <v>60870517.651481867</v>
      </c>
      <c r="AF18" s="95">
        <v>85267421.126195788</v>
      </c>
      <c r="AG18" s="19">
        <v>0</v>
      </c>
      <c r="AH18" s="16">
        <v>0</v>
      </c>
      <c r="AI18" s="16">
        <v>0</v>
      </c>
      <c r="AJ18" s="16">
        <v>0</v>
      </c>
      <c r="AK18" s="17">
        <v>0</v>
      </c>
      <c r="AL18" s="19">
        <v>6918215.6830328107</v>
      </c>
      <c r="AM18" s="16">
        <v>7482050.2611999959</v>
      </c>
      <c r="AN18" s="16">
        <v>8091837.3574878573</v>
      </c>
      <c r="AO18" s="16">
        <v>8501284.3277766705</v>
      </c>
      <c r="AP18" s="17">
        <v>8931449.3147621751</v>
      </c>
      <c r="AQ18" s="19">
        <v>6918215.6830328107</v>
      </c>
      <c r="AR18" s="16">
        <v>25339598.012566566</v>
      </c>
      <c r="AS18" s="16">
        <v>46717713.143693745</v>
      </c>
      <c r="AT18" s="16">
        <v>69371801.979258537</v>
      </c>
      <c r="AU18" s="17">
        <v>94198870.440957963</v>
      </c>
      <c r="AV18" s="19">
        <v>6918215.6830328107</v>
      </c>
      <c r="AW18" s="16">
        <v>25339598.012566566</v>
      </c>
      <c r="AX18" s="16">
        <v>46717713.143693745</v>
      </c>
      <c r="AY18" s="16">
        <v>69371801.979258537</v>
      </c>
      <c r="AZ18" s="17">
        <v>94198870.440957963</v>
      </c>
      <c r="BA18" s="20">
        <v>349298047.50413454</v>
      </c>
      <c r="BB18" s="20">
        <v>384684054.05875432</v>
      </c>
      <c r="BC18" s="20">
        <v>433893352.21590942</v>
      </c>
      <c r="BD18" s="20">
        <v>488568598.31460899</v>
      </c>
      <c r="BE18" s="20">
        <v>533580341.93982214</v>
      </c>
      <c r="BF18" s="20">
        <v>581896362.52352607</v>
      </c>
      <c r="BG18" s="80">
        <v>0.10130605311843587</v>
      </c>
      <c r="BH18" s="35">
        <v>0.12792133606255268</v>
      </c>
      <c r="BI18" s="35">
        <v>0.12601079463299233</v>
      </c>
      <c r="BJ18" s="35">
        <v>9.2129833518748316E-2</v>
      </c>
      <c r="BK18" s="21">
        <v>9.0550600886179347E-2</v>
      </c>
      <c r="BL18" s="19">
        <v>280.1292744485163</v>
      </c>
      <c r="BM18" s="16">
        <v>446.23641474273427</v>
      </c>
      <c r="BN18" s="16">
        <v>467.59881598445372</v>
      </c>
      <c r="BO18" s="16">
        <v>489.84134852740863</v>
      </c>
      <c r="BP18" s="17">
        <v>512.99759408855516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95">
        <v>0</v>
      </c>
      <c r="BW18" s="80">
        <v>0</v>
      </c>
      <c r="BX18" s="35">
        <v>0</v>
      </c>
      <c r="BY18" s="35">
        <v>0</v>
      </c>
      <c r="BZ18" s="35">
        <v>0</v>
      </c>
      <c r="CA18" s="21">
        <v>0</v>
      </c>
      <c r="CB18" s="19">
        <v>0</v>
      </c>
      <c r="CC18" s="16">
        <v>0</v>
      </c>
      <c r="CD18" s="16">
        <v>0</v>
      </c>
      <c r="CE18" s="16">
        <v>0</v>
      </c>
      <c r="CF18" s="17">
        <v>0</v>
      </c>
    </row>
    <row r="19" spans="1:84" x14ac:dyDescent="0.25">
      <c r="A19" s="18" t="s">
        <v>307</v>
      </c>
      <c r="B19" s="94">
        <v>5162.0121679209533</v>
      </c>
      <c r="C19" s="20">
        <v>5051.0289063106529</v>
      </c>
      <c r="D19" s="20">
        <v>4928.7408380526058</v>
      </c>
      <c r="E19" s="20">
        <v>4794.5695596833966</v>
      </c>
      <c r="F19" s="95">
        <v>4647.9121378577865</v>
      </c>
      <c r="G19" s="94">
        <v>261521037.66970065</v>
      </c>
      <c r="H19" s="20">
        <v>268693252.12779224</v>
      </c>
      <c r="I19" s="20">
        <v>275297449.43009114</v>
      </c>
      <c r="J19" s="20">
        <v>273159305.90618414</v>
      </c>
      <c r="K19" s="20">
        <v>270099921.68003488</v>
      </c>
      <c r="L19" s="95">
        <v>1348770966.813803</v>
      </c>
      <c r="M19" s="20">
        <v>35388924.600264698</v>
      </c>
      <c r="N19" s="20">
        <v>52414872.067175329</v>
      </c>
      <c r="O19" s="20">
        <v>71980986.886766255</v>
      </c>
      <c r="P19" s="20">
        <v>91691419.288306296</v>
      </c>
      <c r="Q19" s="20">
        <v>113212250.20929676</v>
      </c>
      <c r="R19" s="94">
        <v>0</v>
      </c>
      <c r="S19" s="20">
        <v>265.84362664792911</v>
      </c>
      <c r="T19" s="20">
        <v>547.63787089473396</v>
      </c>
      <c r="U19" s="20">
        <v>846.10051053236407</v>
      </c>
      <c r="V19" s="95">
        <v>1161.9780344644466</v>
      </c>
      <c r="W19" s="20">
        <v>0</v>
      </c>
      <c r="X19" s="20">
        <v>4353923.4986377778</v>
      </c>
      <c r="Y19" s="20">
        <v>9417536.5275535136</v>
      </c>
      <c r="Z19" s="20">
        <v>14841095.813771583</v>
      </c>
      <c r="AA19" s="20">
        <v>20789407.015931234</v>
      </c>
      <c r="AB19" s="94">
        <v>0</v>
      </c>
      <c r="AC19" s="20">
        <v>9787826.6133512873</v>
      </c>
      <c r="AD19" s="20">
        <v>21171068.964678835</v>
      </c>
      <c r="AE19" s="20">
        <v>33363487.581437379</v>
      </c>
      <c r="AF19" s="95">
        <v>46735573.404077485</v>
      </c>
      <c r="AG19" s="19">
        <v>0</v>
      </c>
      <c r="AH19" s="16">
        <v>0</v>
      </c>
      <c r="AI19" s="16">
        <v>0</v>
      </c>
      <c r="AJ19" s="16">
        <v>0</v>
      </c>
      <c r="AK19" s="17">
        <v>0</v>
      </c>
      <c r="AL19" s="19">
        <v>35388924.600264698</v>
      </c>
      <c r="AM19" s="16">
        <v>38273121.955186263</v>
      </c>
      <c r="AN19" s="16">
        <v>41392381.394533902</v>
      </c>
      <c r="AO19" s="16">
        <v>43486835.893097334</v>
      </c>
      <c r="AP19" s="17">
        <v>45687269.789288044</v>
      </c>
      <c r="AQ19" s="19">
        <v>24493478.903060164</v>
      </c>
      <c r="AR19" s="16">
        <v>36277524.047010846</v>
      </c>
      <c r="AS19" s="16">
        <v>49819676.739181623</v>
      </c>
      <c r="AT19" s="16">
        <v>63461714.909330018</v>
      </c>
      <c r="AU19" s="17">
        <v>78356771.034761488</v>
      </c>
      <c r="AV19" s="19">
        <v>24493478.903060164</v>
      </c>
      <c r="AW19" s="16">
        <v>36277524.047010846</v>
      </c>
      <c r="AX19" s="16">
        <v>49819676.739181623</v>
      </c>
      <c r="AY19" s="16">
        <v>63461714.909330018</v>
      </c>
      <c r="AZ19" s="17">
        <v>78356771.034761488</v>
      </c>
      <c r="BA19" s="20">
        <v>239574680.17420653</v>
      </c>
      <c r="BB19" s="20">
        <v>283593495.51146454</v>
      </c>
      <c r="BC19" s="20">
        <v>316494192.00900018</v>
      </c>
      <c r="BD19" s="20">
        <v>352874003.14007312</v>
      </c>
      <c r="BE19" s="20">
        <v>381850590.22610664</v>
      </c>
      <c r="BF19" s="20">
        <v>412856123.44256705</v>
      </c>
      <c r="BG19" s="80">
        <v>0.18373734363435137</v>
      </c>
      <c r="BH19" s="35">
        <v>0.11601357936012889</v>
      </c>
      <c r="BI19" s="35">
        <v>0.11494622034024056</v>
      </c>
      <c r="BJ19" s="35">
        <v>8.211595875066853E-2</v>
      </c>
      <c r="BK19" s="21">
        <v>8.1198075923101187E-2</v>
      </c>
      <c r="BL19" s="19">
        <v>632.42059282446007</v>
      </c>
      <c r="BM19" s="16">
        <v>351.9270436621473</v>
      </c>
      <c r="BN19" s="16">
        <v>368.00474742511415</v>
      </c>
      <c r="BO19" s="16">
        <v>384.73037907456364</v>
      </c>
      <c r="BP19" s="17">
        <v>402.12834435029799</v>
      </c>
      <c r="BQ19" s="20">
        <v>106570117.2379024</v>
      </c>
      <c r="BR19" s="20">
        <v>126151027.48999597</v>
      </c>
      <c r="BS19" s="20">
        <v>140786259.72906846</v>
      </c>
      <c r="BT19" s="20">
        <v>156969108.16076428</v>
      </c>
      <c r="BU19" s="20">
        <v>169858776.97162282</v>
      </c>
      <c r="BV19" s="95">
        <v>183650982.84036973</v>
      </c>
      <c r="BW19" s="80">
        <v>0.18373734363435121</v>
      </c>
      <c r="BX19" s="35">
        <v>0.1160135793601292</v>
      </c>
      <c r="BY19" s="35">
        <v>0.11494622034024042</v>
      </c>
      <c r="BZ19" s="35">
        <v>8.2115958750668544E-2</v>
      </c>
      <c r="CA19" s="21">
        <v>8.1198075923100979E-2</v>
      </c>
      <c r="CB19" s="19">
        <v>386.49623709406751</v>
      </c>
      <c r="CC19" s="16">
        <v>275.12034822134819</v>
      </c>
      <c r="CD19" s="16">
        <v>289.72686127834686</v>
      </c>
      <c r="CE19" s="16">
        <v>226.24312032835542</v>
      </c>
      <c r="CF19" s="17">
        <v>237.33794762488651</v>
      </c>
    </row>
    <row r="20" spans="1:84" x14ac:dyDescent="0.25">
      <c r="A20" s="18" t="s">
        <v>324</v>
      </c>
      <c r="B20" s="94">
        <v>5162.0121679209533</v>
      </c>
      <c r="C20" s="20">
        <v>5051.0289063106529</v>
      </c>
      <c r="D20" s="20">
        <v>4928.7408380526058</v>
      </c>
      <c r="E20" s="20">
        <v>4794.5695596833966</v>
      </c>
      <c r="F20" s="95">
        <v>4647.9121378577865</v>
      </c>
      <c r="G20" s="94">
        <v>225814581.3252629</v>
      </c>
      <c r="H20" s="20">
        <v>232007546.21810824</v>
      </c>
      <c r="I20" s="20">
        <v>237710047.48567966</v>
      </c>
      <c r="J20" s="20">
        <v>235863832.7835409</v>
      </c>
      <c r="K20" s="20">
        <v>233222157.85636526</v>
      </c>
      <c r="L20" s="95">
        <v>1164618165.668957</v>
      </c>
      <c r="M20" s="20">
        <v>0</v>
      </c>
      <c r="N20" s="20">
        <v>0</v>
      </c>
      <c r="O20" s="20">
        <v>0</v>
      </c>
      <c r="P20" s="20">
        <v>0</v>
      </c>
      <c r="Q20" s="20">
        <v>10741084.756546825</v>
      </c>
      <c r="R20" s="94">
        <v>0</v>
      </c>
      <c r="S20" s="20">
        <v>265.84362664792911</v>
      </c>
      <c r="T20" s="20">
        <v>547.63787089473396</v>
      </c>
      <c r="U20" s="20">
        <v>846.10051053236407</v>
      </c>
      <c r="V20" s="95">
        <v>1161.9780344644466</v>
      </c>
      <c r="W20" s="20">
        <v>0</v>
      </c>
      <c r="X20" s="20">
        <v>7324715.7860782305</v>
      </c>
      <c r="Y20" s="20">
        <v>15843360.245287213</v>
      </c>
      <c r="Z20" s="20">
        <v>24967551.410548124</v>
      </c>
      <c r="AA20" s="20">
        <v>34974546.015895814</v>
      </c>
      <c r="AB20" s="94">
        <v>0</v>
      </c>
      <c r="AC20" s="20">
        <v>4886207.6990853613</v>
      </c>
      <c r="AD20" s="20">
        <v>10568867.253121637</v>
      </c>
      <c r="AE20" s="20">
        <v>16655477.90419439</v>
      </c>
      <c r="AF20" s="95">
        <v>23330993.448195502</v>
      </c>
      <c r="AG20" s="19">
        <v>0</v>
      </c>
      <c r="AH20" s="16">
        <v>1013521</v>
      </c>
      <c r="AI20" s="16">
        <v>1013521</v>
      </c>
      <c r="AJ20" s="16">
        <v>1013521</v>
      </c>
      <c r="AK20" s="17">
        <v>1013521</v>
      </c>
      <c r="AL20" s="19">
        <v>0</v>
      </c>
      <c r="AM20" s="16">
        <v>0</v>
      </c>
      <c r="AN20" s="16">
        <v>0</v>
      </c>
      <c r="AO20" s="16">
        <v>0</v>
      </c>
      <c r="AP20" s="17">
        <v>0</v>
      </c>
      <c r="AQ20" s="19">
        <v>0</v>
      </c>
      <c r="AR20" s="16">
        <v>3872686.6990853613</v>
      </c>
      <c r="AS20" s="16">
        <v>9555346.2531216368</v>
      </c>
      <c r="AT20" s="16">
        <v>15641956.90419439</v>
      </c>
      <c r="AU20" s="17">
        <v>22317472.448195502</v>
      </c>
      <c r="AV20" s="19">
        <v>0</v>
      </c>
      <c r="AW20" s="16">
        <v>3872686.6990853613</v>
      </c>
      <c r="AX20" s="16">
        <v>9555346.2531216368</v>
      </c>
      <c r="AY20" s="16">
        <v>15641956.90419439</v>
      </c>
      <c r="AZ20" s="17">
        <v>22317472.448195502</v>
      </c>
      <c r="BA20" s="20">
        <v>154923890.77529073</v>
      </c>
      <c r="BB20" s="20">
        <v>167550187.87347692</v>
      </c>
      <c r="BC20" s="20">
        <v>185078214.88425067</v>
      </c>
      <c r="BD20" s="20">
        <v>205529124.98537794</v>
      </c>
      <c r="BE20" s="20">
        <v>221532008.84030285</v>
      </c>
      <c r="BF20" s="20">
        <v>238625561.01227105</v>
      </c>
      <c r="BG20" s="80">
        <v>8.1500000000000003E-2</v>
      </c>
      <c r="BH20" s="35">
        <v>0.10461359210178733</v>
      </c>
      <c r="BI20" s="35">
        <v>0.11049874299856102</v>
      </c>
      <c r="BJ20" s="35">
        <v>7.7861878972449367E-2</v>
      </c>
      <c r="BK20" s="21">
        <v>7.7160642660404552E-2</v>
      </c>
      <c r="BL20" s="19">
        <v>111.55678541480665</v>
      </c>
      <c r="BM20" s="16">
        <v>199.21562787542189</v>
      </c>
      <c r="BN20" s="16">
        <v>232.16144449005242</v>
      </c>
      <c r="BO20" s="16">
        <v>241.74315069591194</v>
      </c>
      <c r="BP20" s="17">
        <v>252.36068006534242</v>
      </c>
      <c r="BQ20" s="20">
        <v>232240121.2324329</v>
      </c>
      <c r="BR20" s="20">
        <v>251167691.11287624</v>
      </c>
      <c r="BS20" s="20">
        <v>278962573.72465384</v>
      </c>
      <c r="BT20" s="20">
        <v>309619703.60585678</v>
      </c>
      <c r="BU20" s="20">
        <v>333608977.74516249</v>
      </c>
      <c r="BV20" s="95">
        <v>359233228.52304173</v>
      </c>
      <c r="BW20" s="80">
        <v>8.1500000000000225E-2</v>
      </c>
      <c r="BX20" s="35">
        <v>0.11066265126945177</v>
      </c>
      <c r="BY20" s="35">
        <v>0.10989692800677496</v>
      </c>
      <c r="BZ20" s="35">
        <v>7.747980461167242E-2</v>
      </c>
      <c r="CA20" s="21">
        <v>7.6809236223412167E-2</v>
      </c>
      <c r="CB20" s="19">
        <v>432.67509767799038</v>
      </c>
      <c r="CC20" s="16">
        <v>605.12150491699049</v>
      </c>
      <c r="CD20" s="16">
        <v>635.65276108941362</v>
      </c>
      <c r="CE20" s="16">
        <v>487.64680107937875</v>
      </c>
      <c r="CF20" s="17">
        <v>510.66874309329796</v>
      </c>
    </row>
    <row r="21" spans="1:84" x14ac:dyDescent="0.25">
      <c r="A21" s="18" t="s">
        <v>349</v>
      </c>
      <c r="B21" s="94">
        <v>5162.0121679209533</v>
      </c>
      <c r="C21" s="20">
        <v>5051.0289063106529</v>
      </c>
      <c r="D21" s="20">
        <v>4928.7408380526058</v>
      </c>
      <c r="E21" s="20">
        <v>4794.5695596833966</v>
      </c>
      <c r="F21" s="95">
        <v>4647.9121378577865</v>
      </c>
      <c r="G21" s="94">
        <v>233591792.74574462</v>
      </c>
      <c r="H21" s="20">
        <v>239998047.66179666</v>
      </c>
      <c r="I21" s="20">
        <v>245896947.04379982</v>
      </c>
      <c r="J21" s="20">
        <v>243987147.42175969</v>
      </c>
      <c r="K21" s="20">
        <v>241254491.37063596</v>
      </c>
      <c r="L21" s="95">
        <v>1204728426.2437367</v>
      </c>
      <c r="M21" s="20">
        <v>0</v>
      </c>
      <c r="N21" s="20">
        <v>2092771.5100580156</v>
      </c>
      <c r="O21" s="20">
        <v>15924273.890561044</v>
      </c>
      <c r="P21" s="20">
        <v>31082227.291879863</v>
      </c>
      <c r="Q21" s="20">
        <v>47733393.703513771</v>
      </c>
      <c r="R21" s="94">
        <v>0</v>
      </c>
      <c r="S21" s="20">
        <v>265.84362664792911</v>
      </c>
      <c r="T21" s="20">
        <v>547.63787089473396</v>
      </c>
      <c r="U21" s="20">
        <v>846.10051053236407</v>
      </c>
      <c r="V21" s="95">
        <v>1161.9780344644466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94">
        <v>0</v>
      </c>
      <c r="AC21" s="20">
        <v>12631476.192726141</v>
      </c>
      <c r="AD21" s="20">
        <v>27321883.004866645</v>
      </c>
      <c r="AE21" s="20">
        <v>43056555.427369356</v>
      </c>
      <c r="AF21" s="95">
        <v>60313622.842658989</v>
      </c>
      <c r="AG21" s="19">
        <v>0</v>
      </c>
      <c r="AH21" s="16">
        <v>10538704.682668125</v>
      </c>
      <c r="AI21" s="16">
        <v>11397609.114305601</v>
      </c>
      <c r="AJ21" s="16">
        <v>11974328.135489494</v>
      </c>
      <c r="AK21" s="17">
        <v>12580229.139145218</v>
      </c>
      <c r="AL21" s="19">
        <v>0</v>
      </c>
      <c r="AM21" s="16">
        <v>0</v>
      </c>
      <c r="AN21" s="16">
        <v>0</v>
      </c>
      <c r="AO21" s="16">
        <v>0</v>
      </c>
      <c r="AP21" s="17">
        <v>0</v>
      </c>
      <c r="AQ21" s="19">
        <v>0</v>
      </c>
      <c r="AR21" s="16">
        <v>2092771.5100580156</v>
      </c>
      <c r="AS21" s="16">
        <v>15924273.890561044</v>
      </c>
      <c r="AT21" s="16">
        <v>31082227.291879863</v>
      </c>
      <c r="AU21" s="17">
        <v>47733393.703513771</v>
      </c>
      <c r="AV21" s="19">
        <v>0</v>
      </c>
      <c r="AW21" s="16">
        <v>2092771.5100580156</v>
      </c>
      <c r="AX21" s="16">
        <v>15924273.890561044</v>
      </c>
      <c r="AY21" s="16">
        <v>31082227.291879863</v>
      </c>
      <c r="AZ21" s="17">
        <v>47733393.703513771</v>
      </c>
      <c r="BA21" s="20">
        <v>251961075.63960063</v>
      </c>
      <c r="BB21" s="20">
        <v>272495903.30422813</v>
      </c>
      <c r="BC21" s="20">
        <v>296797090.93358076</v>
      </c>
      <c r="BD21" s="20">
        <v>334646995.34710091</v>
      </c>
      <c r="BE21" s="20">
        <v>365932318.45412064</v>
      </c>
      <c r="BF21" s="20">
        <v>399526899.47856402</v>
      </c>
      <c r="BG21" s="80">
        <v>8.1500000000000156E-2</v>
      </c>
      <c r="BH21" s="35">
        <v>8.9180010909087185E-2</v>
      </c>
      <c r="BI21" s="35">
        <v>0.12752788207749133</v>
      </c>
      <c r="BJ21" s="35">
        <v>9.3487536245679168E-2</v>
      </c>
      <c r="BK21" s="21">
        <v>9.1805449615282794E-2</v>
      </c>
      <c r="BL21" s="19">
        <v>175.39025183499143</v>
      </c>
      <c r="BM21" s="16">
        <v>224.69669014761166</v>
      </c>
      <c r="BN21" s="16">
        <v>461.21179554183527</v>
      </c>
      <c r="BO21" s="16">
        <v>483.26271747151168</v>
      </c>
      <c r="BP21" s="17">
        <v>506.22160410098422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95">
        <v>0</v>
      </c>
      <c r="BW21" s="80">
        <v>0</v>
      </c>
      <c r="BX21" s="35">
        <v>0</v>
      </c>
      <c r="BY21" s="35">
        <v>0</v>
      </c>
      <c r="BZ21" s="35">
        <v>0</v>
      </c>
      <c r="CA21" s="21">
        <v>0</v>
      </c>
      <c r="CB21" s="19">
        <v>0</v>
      </c>
      <c r="CC21" s="16">
        <v>0</v>
      </c>
      <c r="CD21" s="16">
        <v>0</v>
      </c>
      <c r="CE21" s="16">
        <v>0</v>
      </c>
      <c r="CF21" s="17">
        <v>0</v>
      </c>
    </row>
    <row r="22" spans="1:84" x14ac:dyDescent="0.25">
      <c r="A22" s="18" t="s">
        <v>365</v>
      </c>
      <c r="B22" s="94">
        <v>5162.0121679209533</v>
      </c>
      <c r="C22" s="20">
        <v>5051.0289063106529</v>
      </c>
      <c r="D22" s="20">
        <v>4928.7408380526058</v>
      </c>
      <c r="E22" s="20">
        <v>4794.5695596833966</v>
      </c>
      <c r="F22" s="95">
        <v>4647.9121378577865</v>
      </c>
      <c r="G22" s="94">
        <v>228780954.84661341</v>
      </c>
      <c r="H22" s="20">
        <v>235055272.5332818</v>
      </c>
      <c r="I22" s="20">
        <v>240832683.70554721</v>
      </c>
      <c r="J22" s="20">
        <v>238962216.52876753</v>
      </c>
      <c r="K22" s="20">
        <v>236285839.70364529</v>
      </c>
      <c r="L22" s="95">
        <v>1179916967.3178551</v>
      </c>
      <c r="M22" s="20">
        <v>0</v>
      </c>
      <c r="N22" s="20">
        <v>0</v>
      </c>
      <c r="O22" s="20">
        <v>1869713.6185619831</v>
      </c>
      <c r="P22" s="20">
        <v>16020922.099941611</v>
      </c>
      <c r="Q22" s="20">
        <v>31599445.739676535</v>
      </c>
      <c r="R22" s="94">
        <v>0</v>
      </c>
      <c r="S22" s="20">
        <v>265.84362664792911</v>
      </c>
      <c r="T22" s="20">
        <v>547.63787089473396</v>
      </c>
      <c r="U22" s="20">
        <v>846.10051053236407</v>
      </c>
      <c r="V22" s="95">
        <v>1161.9780344644466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94">
        <v>0</v>
      </c>
      <c r="AC22" s="20">
        <v>12371330.133330621</v>
      </c>
      <c r="AD22" s="20">
        <v>26759187.078394137</v>
      </c>
      <c r="AE22" s="20">
        <v>42169802.916841321</v>
      </c>
      <c r="AF22" s="95">
        <v>59071459.925911322</v>
      </c>
      <c r="AG22" s="19">
        <v>0</v>
      </c>
      <c r="AH22" s="16">
        <v>12371330.133330621</v>
      </c>
      <c r="AI22" s="16">
        <v>18071118</v>
      </c>
      <c r="AJ22" s="16">
        <v>18071118</v>
      </c>
      <c r="AK22" s="17">
        <v>18071118</v>
      </c>
      <c r="AL22" s="19">
        <v>0</v>
      </c>
      <c r="AM22" s="16">
        <v>0</v>
      </c>
      <c r="AN22" s="16">
        <v>0</v>
      </c>
      <c r="AO22" s="16">
        <v>0</v>
      </c>
      <c r="AP22" s="17">
        <v>0</v>
      </c>
      <c r="AQ22" s="19">
        <v>0</v>
      </c>
      <c r="AR22" s="16">
        <v>0</v>
      </c>
      <c r="AS22" s="16">
        <v>8688069.0783941373</v>
      </c>
      <c r="AT22" s="16">
        <v>24098684.916841321</v>
      </c>
      <c r="AU22" s="17">
        <v>41000341.925911322</v>
      </c>
      <c r="AV22" s="19">
        <v>0</v>
      </c>
      <c r="AW22" s="16">
        <v>0</v>
      </c>
      <c r="AX22" s="16">
        <v>8688069.0783941373</v>
      </c>
      <c r="AY22" s="16">
        <v>24098684.916841321</v>
      </c>
      <c r="AZ22" s="17">
        <v>41000341.925911322</v>
      </c>
      <c r="BA22" s="20">
        <v>158347670.11609507</v>
      </c>
      <c r="BB22" s="20">
        <v>171253005.23055685</v>
      </c>
      <c r="BC22" s="20">
        <v>185210125.15684724</v>
      </c>
      <c r="BD22" s="20">
        <v>208992819.43552446</v>
      </c>
      <c r="BE22" s="20">
        <v>234538855.64204243</v>
      </c>
      <c r="BF22" s="20">
        <v>262088785.28980762</v>
      </c>
      <c r="BG22" s="80">
        <v>8.1500000000000197E-2</v>
      </c>
      <c r="BH22" s="35">
        <v>8.1500000000000059E-2</v>
      </c>
      <c r="BI22" s="35">
        <v>0.12840925547961585</v>
      </c>
      <c r="BJ22" s="35">
        <v>0.12223403787515805</v>
      </c>
      <c r="BK22" s="21">
        <v>0.1174642451987248</v>
      </c>
      <c r="BL22" s="19">
        <v>112.54375135443888</v>
      </c>
      <c r="BM22" s="16">
        <v>115.92006389507196</v>
      </c>
      <c r="BN22" s="16">
        <v>297.20260578783882</v>
      </c>
      <c r="BO22" s="16">
        <v>428.69386152035895</v>
      </c>
      <c r="BP22" s="17">
        <v>449.65594494141078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95">
        <v>0</v>
      </c>
      <c r="BW22" s="80">
        <v>0</v>
      </c>
      <c r="BX22" s="35">
        <v>0</v>
      </c>
      <c r="BY22" s="35">
        <v>0</v>
      </c>
      <c r="BZ22" s="35">
        <v>0</v>
      </c>
      <c r="CA22" s="21">
        <v>0</v>
      </c>
      <c r="CB22" s="19">
        <v>0</v>
      </c>
      <c r="CC22" s="16">
        <v>0</v>
      </c>
      <c r="CD22" s="16">
        <v>0</v>
      </c>
      <c r="CE22" s="16">
        <v>0</v>
      </c>
      <c r="CF22" s="17">
        <v>0</v>
      </c>
    </row>
    <row r="23" spans="1:84" x14ac:dyDescent="0.25">
      <c r="A23" s="18" t="s">
        <v>376</v>
      </c>
      <c r="B23" s="94">
        <v>5162.0121679209533</v>
      </c>
      <c r="C23" s="20">
        <v>5051.0289063106529</v>
      </c>
      <c r="D23" s="20">
        <v>4928.7408380526058</v>
      </c>
      <c r="E23" s="20">
        <v>4794.5695596833966</v>
      </c>
      <c r="F23" s="95">
        <v>4647.9121378577865</v>
      </c>
      <c r="G23" s="94">
        <v>47902089.499045447</v>
      </c>
      <c r="H23" s="20">
        <v>49215804.30355677</v>
      </c>
      <c r="I23" s="20">
        <v>50425476.967228398</v>
      </c>
      <c r="J23" s="20">
        <v>50033839.096116267</v>
      </c>
      <c r="K23" s="20">
        <v>49473460.098239765</v>
      </c>
      <c r="L23" s="95">
        <v>247050669.96418667</v>
      </c>
      <c r="M23" s="20">
        <v>0</v>
      </c>
      <c r="N23" s="20">
        <v>0</v>
      </c>
      <c r="O23" s="20">
        <v>0</v>
      </c>
      <c r="P23" s="20">
        <v>0</v>
      </c>
      <c r="Q23" s="20">
        <v>1455940.7882963642</v>
      </c>
      <c r="R23" s="94">
        <v>0</v>
      </c>
      <c r="S23" s="20">
        <v>265.84362664792911</v>
      </c>
      <c r="T23" s="20">
        <v>547.63787089473396</v>
      </c>
      <c r="U23" s="20">
        <v>846.10051053236407</v>
      </c>
      <c r="V23" s="95">
        <v>1161.9780344644466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94">
        <v>0</v>
      </c>
      <c r="AC23" s="20">
        <v>2590305.4896608824</v>
      </c>
      <c r="AD23" s="20">
        <v>5602830.7741364883</v>
      </c>
      <c r="AE23" s="20">
        <v>8829501.0169616938</v>
      </c>
      <c r="AF23" s="95">
        <v>12368365.024559941</v>
      </c>
      <c r="AG23" s="19">
        <v>0</v>
      </c>
      <c r="AH23" s="16">
        <v>2590305.4896608824</v>
      </c>
      <c r="AI23" s="16">
        <v>4806655</v>
      </c>
      <c r="AJ23" s="16">
        <v>4806655</v>
      </c>
      <c r="AK23" s="17">
        <v>4806655</v>
      </c>
      <c r="AL23" s="19">
        <v>0</v>
      </c>
      <c r="AM23" s="16">
        <v>0</v>
      </c>
      <c r="AN23" s="16">
        <v>0</v>
      </c>
      <c r="AO23" s="16">
        <v>0</v>
      </c>
      <c r="AP23" s="17">
        <v>0</v>
      </c>
      <c r="AQ23" s="19">
        <v>0</v>
      </c>
      <c r="AR23" s="16">
        <v>0</v>
      </c>
      <c r="AS23" s="16">
        <v>796175.77413648833</v>
      </c>
      <c r="AT23" s="16">
        <v>4022846.0169616938</v>
      </c>
      <c r="AU23" s="17">
        <v>7561710.0245599411</v>
      </c>
      <c r="AV23" s="19">
        <v>0</v>
      </c>
      <c r="AW23" s="16">
        <v>0</v>
      </c>
      <c r="AX23" s="16">
        <v>796175.77413648833</v>
      </c>
      <c r="AY23" s="16">
        <v>4022846.0169616938</v>
      </c>
      <c r="AZ23" s="17">
        <v>7561710.0245599411</v>
      </c>
      <c r="BA23" s="20">
        <v>76332055.17943874</v>
      </c>
      <c r="BB23" s="20">
        <v>82553117.676562995</v>
      </c>
      <c r="BC23" s="20">
        <v>89281196.767202884</v>
      </c>
      <c r="BD23" s="20">
        <v>97353790.077866405</v>
      </c>
      <c r="BE23" s="20">
        <v>105466275.60446036</v>
      </c>
      <c r="BF23" s="20">
        <v>114138177.14918606</v>
      </c>
      <c r="BG23" s="80">
        <v>8.1499999999999961E-2</v>
      </c>
      <c r="BH23" s="35">
        <v>8.1500000000000059E-2</v>
      </c>
      <c r="BI23" s="35">
        <v>9.0417619868072355E-2</v>
      </c>
      <c r="BJ23" s="35">
        <v>8.3329940417372045E-2</v>
      </c>
      <c r="BK23" s="21">
        <v>8.2224402966960847E-2</v>
      </c>
      <c r="BL23" s="19">
        <v>259.10874776904348</v>
      </c>
      <c r="BM23" s="16">
        <v>266.88201020211454</v>
      </c>
      <c r="BN23" s="16">
        <v>352.70913355921766</v>
      </c>
      <c r="BO23" s="16">
        <v>590.80986637563728</v>
      </c>
      <c r="BP23" s="17">
        <v>616.53817495556541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95">
        <v>0</v>
      </c>
      <c r="BW23" s="80">
        <v>0</v>
      </c>
      <c r="BX23" s="35">
        <v>0</v>
      </c>
      <c r="BY23" s="35">
        <v>0</v>
      </c>
      <c r="BZ23" s="35">
        <v>0</v>
      </c>
      <c r="CA23" s="21">
        <v>0</v>
      </c>
      <c r="CB23" s="19">
        <v>0</v>
      </c>
      <c r="CC23" s="16">
        <v>0</v>
      </c>
      <c r="CD23" s="16">
        <v>0</v>
      </c>
      <c r="CE23" s="16">
        <v>0</v>
      </c>
      <c r="CF23" s="17">
        <v>0</v>
      </c>
    </row>
    <row r="24" spans="1:84" x14ac:dyDescent="0.25">
      <c r="A24" s="18" t="s">
        <v>383</v>
      </c>
      <c r="B24" s="94">
        <v>5162.0121679209533</v>
      </c>
      <c r="C24" s="20">
        <v>5051.0289063106529</v>
      </c>
      <c r="D24" s="20">
        <v>4928.7408380526058</v>
      </c>
      <c r="E24" s="20">
        <v>4794.5695596833966</v>
      </c>
      <c r="F24" s="95">
        <v>4647.9121378577865</v>
      </c>
      <c r="G24" s="94">
        <v>364045885.50478578</v>
      </c>
      <c r="H24" s="20">
        <v>374029843.91475457</v>
      </c>
      <c r="I24" s="20">
        <v>383223103.76255411</v>
      </c>
      <c r="J24" s="20">
        <v>380246737.65666503</v>
      </c>
      <c r="K24" s="20">
        <v>375987974.19491035</v>
      </c>
      <c r="L24" s="95">
        <v>1877533545.0336699</v>
      </c>
      <c r="M24" s="20">
        <v>9113801.1831415296</v>
      </c>
      <c r="N24" s="20">
        <v>29542357.238238871</v>
      </c>
      <c r="O24" s="20">
        <v>53240231.784408391</v>
      </c>
      <c r="P24" s="20">
        <v>78301642.668973804</v>
      </c>
      <c r="Q24" s="20">
        <v>105762954.17520583</v>
      </c>
      <c r="R24" s="94">
        <v>0</v>
      </c>
      <c r="S24" s="20">
        <v>265.84362664792911</v>
      </c>
      <c r="T24" s="20">
        <v>547.63787089473396</v>
      </c>
      <c r="U24" s="20">
        <v>846.10051053236407</v>
      </c>
      <c r="V24" s="95">
        <v>1161.9780344644466</v>
      </c>
      <c r="W24" s="20">
        <v>0</v>
      </c>
      <c r="X24" s="20">
        <v>10765246.152742563</v>
      </c>
      <c r="Y24" s="20">
        <v>23285227.428382162</v>
      </c>
      <c r="Z24" s="20">
        <v>36695189.904387452</v>
      </c>
      <c r="AA24" s="20">
        <v>51402622.018065952</v>
      </c>
      <c r="AB24" s="94">
        <v>0</v>
      </c>
      <c r="AC24" s="20">
        <v>8920535.1059287321</v>
      </c>
      <c r="AD24" s="20">
        <v>19295117.434123848</v>
      </c>
      <c r="AE24" s="20">
        <v>30407175.564435776</v>
      </c>
      <c r="AF24" s="95">
        <v>42594371.530661635</v>
      </c>
      <c r="AG24" s="19">
        <v>0</v>
      </c>
      <c r="AH24" s="16">
        <v>0</v>
      </c>
      <c r="AI24" s="16">
        <v>0</v>
      </c>
      <c r="AJ24" s="16">
        <v>0</v>
      </c>
      <c r="AK24" s="17">
        <v>0</v>
      </c>
      <c r="AL24" s="19">
        <v>9113801.1831415296</v>
      </c>
      <c r="AM24" s="16">
        <v>9856575.9795675743</v>
      </c>
      <c r="AN24" s="16">
        <v>10659886.921902385</v>
      </c>
      <c r="AO24" s="16">
        <v>11199277.200150572</v>
      </c>
      <c r="AP24" s="17">
        <v>11765960.62647824</v>
      </c>
      <c r="AQ24" s="19">
        <v>4129883.5100515708</v>
      </c>
      <c r="AR24" s="16">
        <v>13387004.12204951</v>
      </c>
      <c r="AS24" s="16">
        <v>24125603.675058492</v>
      </c>
      <c r="AT24" s="16">
        <v>35482084.409161679</v>
      </c>
      <c r="AU24" s="17">
        <v>47926070.762930691</v>
      </c>
      <c r="AV24" s="19">
        <v>4129883.5100515708</v>
      </c>
      <c r="AW24" s="16">
        <v>13387004.12204951</v>
      </c>
      <c r="AX24" s="16">
        <v>24125603.675058492</v>
      </c>
      <c r="AY24" s="16">
        <v>35482084.409161679</v>
      </c>
      <c r="AZ24" s="17">
        <v>47926070.762930691</v>
      </c>
      <c r="BA24" s="20">
        <v>322845275.57075942</v>
      </c>
      <c r="BB24" s="20">
        <v>353287049.03982788</v>
      </c>
      <c r="BC24" s="20">
        <v>391000478.64250261</v>
      </c>
      <c r="BD24" s="20">
        <v>432514576.36892855</v>
      </c>
      <c r="BE24" s="20">
        <v>464535539.12134165</v>
      </c>
      <c r="BF24" s="20">
        <v>498689630.28354704</v>
      </c>
      <c r="BG24" s="80">
        <v>9.4292144790566745E-2</v>
      </c>
      <c r="BH24" s="35">
        <v>0.10675010506378084</v>
      </c>
      <c r="BI24" s="35">
        <v>0.10617403301028408</v>
      </c>
      <c r="BJ24" s="35">
        <v>7.4034412946812886E-2</v>
      </c>
      <c r="BK24" s="21">
        <v>7.3523096266879986E-2</v>
      </c>
      <c r="BL24" s="19">
        <v>202.76082207458876</v>
      </c>
      <c r="BM24" s="16">
        <v>270.74970054003006</v>
      </c>
      <c r="BN24" s="16">
        <v>282.48617167676457</v>
      </c>
      <c r="BO24" s="16">
        <v>294.68315635121598</v>
      </c>
      <c r="BP24" s="17">
        <v>307.35772255162829</v>
      </c>
      <c r="BQ24" s="20">
        <v>389607665.85172123</v>
      </c>
      <c r="BR24" s="20">
        <v>426344608.29172647</v>
      </c>
      <c r="BS24" s="20">
        <v>471856940.02024472</v>
      </c>
      <c r="BT24" s="20">
        <v>521955894.34608585</v>
      </c>
      <c r="BU24" s="20">
        <v>560598592.56812692</v>
      </c>
      <c r="BV24" s="95">
        <v>601815536.85659075</v>
      </c>
      <c r="BW24" s="80">
        <v>9.4292144790566745E-2</v>
      </c>
      <c r="BX24" s="35">
        <v>0.10675010506378074</v>
      </c>
      <c r="BY24" s="35">
        <v>0.10617403301028415</v>
      </c>
      <c r="BZ24" s="35">
        <v>7.4034412946812719E-2</v>
      </c>
      <c r="CA24" s="21">
        <v>7.352309626688E-2</v>
      </c>
      <c r="CB24" s="19">
        <v>520.91385025425825</v>
      </c>
      <c r="CC24" s="16">
        <v>614.61433330635009</v>
      </c>
      <c r="CD24" s="16">
        <v>644.33683591921545</v>
      </c>
      <c r="CE24" s="16">
        <v>487.24968882368012</v>
      </c>
      <c r="CF24" s="17">
        <v>509.51825268871198</v>
      </c>
    </row>
    <row r="25" spans="1:84" x14ac:dyDescent="0.25">
      <c r="A25" s="18" t="s">
        <v>398</v>
      </c>
      <c r="B25" s="94">
        <v>5162.0121679209542</v>
      </c>
      <c r="C25" s="20">
        <v>5051.0289063106529</v>
      </c>
      <c r="D25" s="20">
        <v>4928.7408380526058</v>
      </c>
      <c r="E25" s="20">
        <v>4794.5695596833975</v>
      </c>
      <c r="F25" s="95">
        <v>4647.9121378577865</v>
      </c>
      <c r="G25" s="94">
        <v>270549048.51557314</v>
      </c>
      <c r="H25" s="20">
        <v>277968856.17111272</v>
      </c>
      <c r="I25" s="20">
        <v>284801038.05700272</v>
      </c>
      <c r="J25" s="20">
        <v>282589083.32809341</v>
      </c>
      <c r="K25" s="20">
        <v>279424085.59481871</v>
      </c>
      <c r="L25" s="95">
        <v>1395332111.6666007</v>
      </c>
      <c r="M25" s="20">
        <v>45162801.66844666</v>
      </c>
      <c r="N25" s="20">
        <v>63473509.802904725</v>
      </c>
      <c r="O25" s="20">
        <v>84468880.74389714</v>
      </c>
      <c r="P25" s="20">
        <v>105365893.36413199</v>
      </c>
      <c r="Q25" s="20">
        <v>128161412.91803336</v>
      </c>
      <c r="R25" s="94">
        <v>0</v>
      </c>
      <c r="S25" s="20">
        <v>265.84362664792911</v>
      </c>
      <c r="T25" s="20">
        <v>547.63787089473396</v>
      </c>
      <c r="U25" s="20">
        <v>846.10051053236407</v>
      </c>
      <c r="V25" s="95">
        <v>1161.9780344644466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94">
        <v>0</v>
      </c>
      <c r="AC25" s="20">
        <v>14629939.798479619</v>
      </c>
      <c r="AD25" s="20">
        <v>31644559.784111414</v>
      </c>
      <c r="AE25" s="20">
        <v>49868661.763781182</v>
      </c>
      <c r="AF25" s="95">
        <v>69856021.398704678</v>
      </c>
      <c r="AG25" s="19">
        <v>0</v>
      </c>
      <c r="AH25" s="16">
        <v>0</v>
      </c>
      <c r="AI25" s="16">
        <v>0</v>
      </c>
      <c r="AJ25" s="16">
        <v>0</v>
      </c>
      <c r="AK25" s="17">
        <v>0</v>
      </c>
      <c r="AL25" s="19">
        <v>45162801.66844666</v>
      </c>
      <c r="AM25" s="16">
        <v>48843570.004425108</v>
      </c>
      <c r="AN25" s="16">
        <v>52824320.95978573</v>
      </c>
      <c r="AO25" s="16">
        <v>55497231.600350805</v>
      </c>
      <c r="AP25" s="17">
        <v>58305391.519328684</v>
      </c>
      <c r="AQ25" s="19">
        <v>45162801.66844666</v>
      </c>
      <c r="AR25" s="16">
        <v>63473509.802904725</v>
      </c>
      <c r="AS25" s="16">
        <v>84468880.74389714</v>
      </c>
      <c r="AT25" s="16">
        <v>105365893.36413199</v>
      </c>
      <c r="AU25" s="17">
        <v>128161412.91803336</v>
      </c>
      <c r="AV25" s="19">
        <v>45162801.66844666</v>
      </c>
      <c r="AW25" s="16">
        <v>63473509.802904725</v>
      </c>
      <c r="AX25" s="16">
        <v>84468880.74389714</v>
      </c>
      <c r="AY25" s="16">
        <v>105365893.36413199</v>
      </c>
      <c r="AZ25" s="17">
        <v>128161412.91803336</v>
      </c>
      <c r="BA25" s="20">
        <v>495032956.45063549</v>
      </c>
      <c r="BB25" s="20">
        <v>580540944.06980896</v>
      </c>
      <c r="BC25" s="20">
        <v>642484970.80997813</v>
      </c>
      <c r="BD25" s="20">
        <v>710669775.82304692</v>
      </c>
      <c r="BE25" s="20">
        <v>763252553.73428679</v>
      </c>
      <c r="BF25" s="20">
        <v>819337138.30291796</v>
      </c>
      <c r="BG25" s="80">
        <v>0.17273190906775576</v>
      </c>
      <c r="BH25" s="35">
        <v>0.10670053055331187</v>
      </c>
      <c r="BI25" s="35">
        <v>0.10612669262458933</v>
      </c>
      <c r="BJ25" s="35">
        <v>7.3990451965319962E-2</v>
      </c>
      <c r="BK25" s="21">
        <v>7.3481031008978515E-2</v>
      </c>
      <c r="BL25" s="19">
        <v>1159.216663408637</v>
      </c>
      <c r="BM25" s="16">
        <v>598.14116386423848</v>
      </c>
      <c r="BN25" s="16">
        <v>624.06070757959787</v>
      </c>
      <c r="BO25" s="16">
        <v>650.99709687041104</v>
      </c>
      <c r="BP25" s="17">
        <v>678.98801488184654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95">
        <v>0</v>
      </c>
      <c r="BW25" s="80">
        <v>0</v>
      </c>
      <c r="BX25" s="35">
        <v>0</v>
      </c>
      <c r="BY25" s="35">
        <v>0</v>
      </c>
      <c r="BZ25" s="35">
        <v>0</v>
      </c>
      <c r="CA25" s="21">
        <v>0</v>
      </c>
      <c r="CB25" s="19">
        <v>0</v>
      </c>
      <c r="CC25" s="16">
        <v>0</v>
      </c>
      <c r="CD25" s="16">
        <v>0</v>
      </c>
      <c r="CE25" s="16">
        <v>0</v>
      </c>
      <c r="CF25" s="17">
        <v>0</v>
      </c>
    </row>
    <row r="26" spans="1:84" x14ac:dyDescent="0.25">
      <c r="A26" s="18" t="s">
        <v>414</v>
      </c>
      <c r="B26" s="94">
        <v>5162.0121679209533</v>
      </c>
      <c r="C26" s="20">
        <v>5051.0289063106529</v>
      </c>
      <c r="D26" s="20">
        <v>4928.7408380526058</v>
      </c>
      <c r="E26" s="20">
        <v>4794.5695596833966</v>
      </c>
      <c r="F26" s="95">
        <v>4647.9121378577865</v>
      </c>
      <c r="G26" s="94">
        <v>596822012.99566627</v>
      </c>
      <c r="H26" s="20">
        <v>613189856.70207238</v>
      </c>
      <c r="I26" s="20">
        <v>628261417.91680241</v>
      </c>
      <c r="J26" s="20">
        <v>623381920.90431523</v>
      </c>
      <c r="K26" s="20">
        <v>616400043.39018691</v>
      </c>
      <c r="L26" s="95">
        <v>3078055251.9090428</v>
      </c>
      <c r="M26" s="20">
        <v>0</v>
      </c>
      <c r="N26" s="20">
        <v>21956644.909226537</v>
      </c>
      <c r="O26" s="20">
        <v>58649523.575817466</v>
      </c>
      <c r="P26" s="20">
        <v>98286714.227831125</v>
      </c>
      <c r="Q26" s="20">
        <v>141785024.67964625</v>
      </c>
      <c r="R26" s="94">
        <v>0</v>
      </c>
      <c r="S26" s="20">
        <v>265.84362664792911</v>
      </c>
      <c r="T26" s="20">
        <v>547.63787089473396</v>
      </c>
      <c r="U26" s="20">
        <v>846.10051053236407</v>
      </c>
      <c r="V26" s="95">
        <v>1161.9780344644466</v>
      </c>
      <c r="W26" s="20">
        <v>0</v>
      </c>
      <c r="X26" s="20">
        <v>19491881.195897352</v>
      </c>
      <c r="Y26" s="20">
        <v>42160939.02672597</v>
      </c>
      <c r="Z26" s="20">
        <v>66441423.812217459</v>
      </c>
      <c r="AA26" s="20">
        <v>93071146.476154223</v>
      </c>
      <c r="AB26" s="94">
        <v>0</v>
      </c>
      <c r="AC26" s="20">
        <v>12781269.156843306</v>
      </c>
      <c r="AD26" s="20">
        <v>27645885.186252069</v>
      </c>
      <c r="AE26" s="20">
        <v>43567150.465014637</v>
      </c>
      <c r="AF26" s="95">
        <v>61028864.371392511</v>
      </c>
      <c r="AG26" s="19">
        <v>0</v>
      </c>
      <c r="AH26" s="16">
        <v>0</v>
      </c>
      <c r="AI26" s="16">
        <v>0</v>
      </c>
      <c r="AJ26" s="16">
        <v>0</v>
      </c>
      <c r="AK26" s="17">
        <v>0</v>
      </c>
      <c r="AL26" s="19">
        <v>0</v>
      </c>
      <c r="AM26" s="16">
        <v>0</v>
      </c>
      <c r="AN26" s="16">
        <v>0</v>
      </c>
      <c r="AO26" s="16">
        <v>0</v>
      </c>
      <c r="AP26" s="17">
        <v>0</v>
      </c>
      <c r="AQ26" s="19">
        <v>0</v>
      </c>
      <c r="AR26" s="16">
        <v>12781269.156843306</v>
      </c>
      <c r="AS26" s="16">
        <v>27645885.186252069</v>
      </c>
      <c r="AT26" s="16">
        <v>43567150.465014637</v>
      </c>
      <c r="AU26" s="17">
        <v>61028864.371392511</v>
      </c>
      <c r="AV26" s="19">
        <v>0</v>
      </c>
      <c r="AW26" s="16">
        <v>12781269.156843306</v>
      </c>
      <c r="AX26" s="16">
        <v>27645885.186252069</v>
      </c>
      <c r="AY26" s="16">
        <v>43567150.465014637</v>
      </c>
      <c r="AZ26" s="17">
        <v>61028864.371392511</v>
      </c>
      <c r="BA26" s="20">
        <v>420922383.84359598</v>
      </c>
      <c r="BB26" s="20">
        <v>455227558.12684906</v>
      </c>
      <c r="BC26" s="20">
        <v>505109873.2710306</v>
      </c>
      <c r="BD26" s="20">
        <v>560099270.53574574</v>
      </c>
      <c r="BE26" s="20">
        <v>602962677.11319256</v>
      </c>
      <c r="BF26" s="20">
        <v>648729804.66796839</v>
      </c>
      <c r="BG26" s="80">
        <v>8.1500000000000003E-2</v>
      </c>
      <c r="BH26" s="35">
        <v>0.10957665952701803</v>
      </c>
      <c r="BI26" s="35">
        <v>0.10886620946173638</v>
      </c>
      <c r="BJ26" s="35">
        <v>7.6528231390923157E-2</v>
      </c>
      <c r="BK26" s="21">
        <v>7.5903748759202375E-2</v>
      </c>
      <c r="BL26" s="19">
        <v>114.67975749036532</v>
      </c>
      <c r="BM26" s="16">
        <v>223.40330071885091</v>
      </c>
      <c r="BN26" s="16">
        <v>233.26389425553043</v>
      </c>
      <c r="BO26" s="16">
        <v>243.51506043376048</v>
      </c>
      <c r="BP26" s="17">
        <v>254.17135907785996</v>
      </c>
      <c r="BQ26" s="20">
        <v>641921314.53396487</v>
      </c>
      <c r="BR26" s="20">
        <v>694237901.66848314</v>
      </c>
      <c r="BS26" s="20">
        <v>770310171.85036194</v>
      </c>
      <c r="BT26" s="20">
        <v>854170920.3695296</v>
      </c>
      <c r="BU26" s="20">
        <v>919539110.21096694</v>
      </c>
      <c r="BV26" s="95">
        <v>989335575.80668044</v>
      </c>
      <c r="BW26" s="80">
        <v>8.1500000000000197E-2</v>
      </c>
      <c r="BX26" s="35">
        <v>0.10957665952701803</v>
      </c>
      <c r="BY26" s="35">
        <v>0.10886620946173639</v>
      </c>
      <c r="BZ26" s="35">
        <v>7.6528231390923365E-2</v>
      </c>
      <c r="CA26" s="21">
        <v>7.5903748759202111E-2</v>
      </c>
      <c r="CB26" s="19">
        <v>452.49480329479957</v>
      </c>
      <c r="CC26" s="16">
        <v>626.63012353779686</v>
      </c>
      <c r="CD26" s="16">
        <v>657.89157848750165</v>
      </c>
      <c r="CE26" s="16">
        <v>502.76134529327737</v>
      </c>
      <c r="CF26" s="17">
        <v>526.29431665457741</v>
      </c>
    </row>
    <row r="27" spans="1:84" x14ac:dyDescent="0.25">
      <c r="A27" s="18" t="s">
        <v>443</v>
      </c>
      <c r="B27" s="94">
        <v>5162.0121679209533</v>
      </c>
      <c r="C27" s="20">
        <v>5051.0289063106529</v>
      </c>
      <c r="D27" s="20">
        <v>4928.7408380526058</v>
      </c>
      <c r="E27" s="20">
        <v>4794.5695596833966</v>
      </c>
      <c r="F27" s="95">
        <v>4647.9121378577865</v>
      </c>
      <c r="G27" s="94">
        <v>352868528.93746495</v>
      </c>
      <c r="H27" s="20">
        <v>362545948.343575</v>
      </c>
      <c r="I27" s="20">
        <v>371456946.12654603</v>
      </c>
      <c r="J27" s="20">
        <v>368571963.84496319</v>
      </c>
      <c r="K27" s="20">
        <v>364443957.84989965</v>
      </c>
      <c r="L27" s="95">
        <v>1819887345.1024489</v>
      </c>
      <c r="M27" s="20">
        <v>76018189.178385317</v>
      </c>
      <c r="N27" s="20">
        <v>101295037.2987172</v>
      </c>
      <c r="O27" s="20">
        <v>130187079.84559298</v>
      </c>
      <c r="P27" s="20">
        <v>158455249.84136599</v>
      </c>
      <c r="Q27" s="20">
        <v>189250832.8489579</v>
      </c>
      <c r="R27" s="94">
        <v>0</v>
      </c>
      <c r="S27" s="20">
        <v>265.84362664792911</v>
      </c>
      <c r="T27" s="20">
        <v>547.63787089473396</v>
      </c>
      <c r="U27" s="20">
        <v>846.10051053236407</v>
      </c>
      <c r="V27" s="95">
        <v>1161.9780344644466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94">
        <v>0</v>
      </c>
      <c r="AC27" s="20">
        <v>19081365.702293422</v>
      </c>
      <c r="AD27" s="20">
        <v>41272994.014060669</v>
      </c>
      <c r="AE27" s="20">
        <v>65042111.266758211</v>
      </c>
      <c r="AF27" s="95">
        <v>91110989.462474912</v>
      </c>
      <c r="AG27" s="19">
        <v>0</v>
      </c>
      <c r="AH27" s="16">
        <v>0</v>
      </c>
      <c r="AI27" s="16">
        <v>0</v>
      </c>
      <c r="AJ27" s="16">
        <v>0</v>
      </c>
      <c r="AK27" s="17">
        <v>0</v>
      </c>
      <c r="AL27" s="19">
        <v>76018189.178385317</v>
      </c>
      <c r="AM27" s="16">
        <v>82213671.596423775</v>
      </c>
      <c r="AN27" s="16">
        <v>88914085.8315323</v>
      </c>
      <c r="AO27" s="16">
        <v>93413138.57460779</v>
      </c>
      <c r="AP27" s="17">
        <v>98139843.386482984</v>
      </c>
      <c r="AQ27" s="19">
        <v>76018189.178385317</v>
      </c>
      <c r="AR27" s="16">
        <v>101295037.2987172</v>
      </c>
      <c r="AS27" s="16">
        <v>130187079.84559298</v>
      </c>
      <c r="AT27" s="16">
        <v>158455249.84136599</v>
      </c>
      <c r="AU27" s="17">
        <v>189250832.8489579</v>
      </c>
      <c r="AV27" s="19">
        <v>76018189.178385317</v>
      </c>
      <c r="AW27" s="16">
        <v>101295037.2987172</v>
      </c>
      <c r="AX27" s="16">
        <v>130187079.84559298</v>
      </c>
      <c r="AY27" s="16">
        <v>158455249.84136599</v>
      </c>
      <c r="AZ27" s="17">
        <v>189250832.8489579</v>
      </c>
      <c r="BA27" s="20">
        <v>459191752.14589608</v>
      </c>
      <c r="BB27" s="20">
        <v>572634069.12417197</v>
      </c>
      <c r="BC27" s="20">
        <v>638385111.46008539</v>
      </c>
      <c r="BD27" s="20">
        <v>711049995.05111265</v>
      </c>
      <c r="BE27" s="20">
        <v>768709828.5562849</v>
      </c>
      <c r="BF27" s="20">
        <v>830384293.2468518</v>
      </c>
      <c r="BG27" s="80">
        <v>0.24704781052389763</v>
      </c>
      <c r="BH27" s="35">
        <v>0.11482209299296116</v>
      </c>
      <c r="BI27" s="35">
        <v>0.11382609382106584</v>
      </c>
      <c r="BJ27" s="35">
        <v>8.1091110198274419E-2</v>
      </c>
      <c r="BK27" s="21">
        <v>8.0231138460136256E-2</v>
      </c>
      <c r="BL27" s="19">
        <v>1323.6458105406082</v>
      </c>
      <c r="BM27" s="16">
        <v>517.15059710679634</v>
      </c>
      <c r="BN27" s="16">
        <v>540.64042381943909</v>
      </c>
      <c r="BO27" s="16">
        <v>565.07420459744208</v>
      </c>
      <c r="BP27" s="17">
        <v>590.48743584069234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95">
        <v>0</v>
      </c>
      <c r="BW27" s="80">
        <v>0</v>
      </c>
      <c r="BX27" s="35">
        <v>0</v>
      </c>
      <c r="BY27" s="35">
        <v>0</v>
      </c>
      <c r="BZ27" s="35">
        <v>0</v>
      </c>
      <c r="CA27" s="21">
        <v>0</v>
      </c>
      <c r="CB27" s="19">
        <v>0</v>
      </c>
      <c r="CC27" s="16">
        <v>0</v>
      </c>
      <c r="CD27" s="16">
        <v>0</v>
      </c>
      <c r="CE27" s="16">
        <v>0</v>
      </c>
      <c r="CF27" s="17">
        <v>0</v>
      </c>
    </row>
    <row r="28" spans="1:84" x14ac:dyDescent="0.25">
      <c r="A28" s="18" t="s">
        <v>473</v>
      </c>
      <c r="B28" s="94">
        <v>5162.0121679209533</v>
      </c>
      <c r="C28" s="20">
        <v>5051.0289063106529</v>
      </c>
      <c r="D28" s="20">
        <v>4928.7408380526058</v>
      </c>
      <c r="E28" s="20">
        <v>4794.5695596833966</v>
      </c>
      <c r="F28" s="95">
        <v>4647.9121378577865</v>
      </c>
      <c r="G28" s="94">
        <v>314775325.9319759</v>
      </c>
      <c r="H28" s="20">
        <v>323408039.24566036</v>
      </c>
      <c r="I28" s="20">
        <v>331357068.42080373</v>
      </c>
      <c r="J28" s="20">
        <v>328783528.5227356</v>
      </c>
      <c r="K28" s="20">
        <v>325101153.00328094</v>
      </c>
      <c r="L28" s="95">
        <v>1623425115.1244564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94">
        <v>0</v>
      </c>
      <c r="S28" s="20">
        <v>265.84362664792911</v>
      </c>
      <c r="T28" s="20">
        <v>547.63787089473396</v>
      </c>
      <c r="U28" s="20">
        <v>846.10051053236407</v>
      </c>
      <c r="V28" s="95">
        <v>1161.9780344644466</v>
      </c>
      <c r="W28" s="20">
        <v>0</v>
      </c>
      <c r="X28" s="20">
        <v>3182158.2455638405</v>
      </c>
      <c r="Y28" s="20">
        <v>6883008.2851545867</v>
      </c>
      <c r="Z28" s="20">
        <v>10846932.756575117</v>
      </c>
      <c r="AA28" s="20">
        <v>15194383.405410424</v>
      </c>
      <c r="AB28" s="94">
        <v>0</v>
      </c>
      <c r="AC28" s="20">
        <v>13839317.504207758</v>
      </c>
      <c r="AD28" s="20">
        <v>29934443.761601381</v>
      </c>
      <c r="AE28" s="20">
        <v>47173689.92390763</v>
      </c>
      <c r="AF28" s="95">
        <v>66080904.845409811</v>
      </c>
      <c r="AG28" s="19">
        <v>0</v>
      </c>
      <c r="AH28" s="16">
        <v>7352500</v>
      </c>
      <c r="AI28" s="16">
        <v>7352500</v>
      </c>
      <c r="AJ28" s="16">
        <v>7352500</v>
      </c>
      <c r="AK28" s="17">
        <v>7352500</v>
      </c>
      <c r="AL28" s="19">
        <v>0</v>
      </c>
      <c r="AM28" s="16">
        <v>0</v>
      </c>
      <c r="AN28" s="16">
        <v>0</v>
      </c>
      <c r="AO28" s="16">
        <v>0</v>
      </c>
      <c r="AP28" s="17">
        <v>0</v>
      </c>
      <c r="AQ28" s="19">
        <v>0</v>
      </c>
      <c r="AR28" s="16">
        <v>6486817.5042077582</v>
      </c>
      <c r="AS28" s="16">
        <v>22581943.761601381</v>
      </c>
      <c r="AT28" s="16">
        <v>39821189.92390763</v>
      </c>
      <c r="AU28" s="17">
        <v>58728404.845409811</v>
      </c>
      <c r="AV28" s="19">
        <v>0</v>
      </c>
      <c r="AW28" s="16">
        <v>6486817.5042077582</v>
      </c>
      <c r="AX28" s="16">
        <v>22581943.761601381</v>
      </c>
      <c r="AY28" s="16">
        <v>39821189.92390763</v>
      </c>
      <c r="AZ28" s="17">
        <v>58728404.845409811</v>
      </c>
      <c r="BA28" s="20">
        <v>281649466.97011185</v>
      </c>
      <c r="BB28" s="20">
        <v>304603898.52817595</v>
      </c>
      <c r="BC28" s="20">
        <v>335915933.76243001</v>
      </c>
      <c r="BD28" s="20">
        <v>378859532.99486881</v>
      </c>
      <c r="BE28" s="20">
        <v>414126425.17237848</v>
      </c>
      <c r="BF28" s="20">
        <v>451973484.99745333</v>
      </c>
      <c r="BG28" s="80">
        <v>8.1499999999999961E-2</v>
      </c>
      <c r="BH28" s="35">
        <v>0.10279591097012072</v>
      </c>
      <c r="BI28" s="35">
        <v>0.12784031632988813</v>
      </c>
      <c r="BJ28" s="35">
        <v>9.3086986352768672E-2</v>
      </c>
      <c r="BK28" s="21">
        <v>9.1390110663238072E-2</v>
      </c>
      <c r="BL28" s="19">
        <v>145.49156956769912</v>
      </c>
      <c r="BM28" s="16">
        <v>251.16827785439273</v>
      </c>
      <c r="BN28" s="16">
        <v>388.93313137913174</v>
      </c>
      <c r="BO28" s="16">
        <v>403.79212611279672</v>
      </c>
      <c r="BP28" s="17">
        <v>422.67873463519027</v>
      </c>
      <c r="BQ28" s="20">
        <v>64761370.884445831</v>
      </c>
      <c r="BR28" s="20">
        <v>70039422.611528158</v>
      </c>
      <c r="BS28" s="20">
        <v>78929793.799931541</v>
      </c>
      <c r="BT28" s="20">
        <v>88804076.137203276</v>
      </c>
      <c r="BU28" s="20">
        <v>96913206.641937494</v>
      </c>
      <c r="BV28" s="95">
        <v>105615610.74937212</v>
      </c>
      <c r="BW28" s="80">
        <v>8.1499999999999878E-2</v>
      </c>
      <c r="BX28" s="35">
        <v>0.12693381608403023</v>
      </c>
      <c r="BY28" s="35">
        <v>0.12510209214914103</v>
      </c>
      <c r="BZ28" s="35">
        <v>9.131484564070598E-2</v>
      </c>
      <c r="CA28" s="21">
        <v>8.9795853516509455E-2</v>
      </c>
      <c r="CB28" s="19">
        <v>86.554964743339042</v>
      </c>
      <c r="CC28" s="16">
        <v>138.85097589162501</v>
      </c>
      <c r="CD28" s="16">
        <v>146.87412233007672</v>
      </c>
      <c r="CE28" s="16">
        <v>118.25346132207528</v>
      </c>
      <c r="CF28" s="17">
        <v>124.41669094628128</v>
      </c>
    </row>
    <row r="29" spans="1:84" x14ac:dyDescent="0.25">
      <c r="A29" s="18" t="s">
        <v>489</v>
      </c>
      <c r="B29" s="94">
        <v>5162.0121679209533</v>
      </c>
      <c r="C29" s="20">
        <v>5051.0289063106529</v>
      </c>
      <c r="D29" s="20">
        <v>4928.7408380526058</v>
      </c>
      <c r="E29" s="20">
        <v>4794.5695596833966</v>
      </c>
      <c r="F29" s="95">
        <v>4647.9121378577865</v>
      </c>
      <c r="G29" s="94">
        <v>300395170.52400148</v>
      </c>
      <c r="H29" s="20">
        <v>308633508.0756222</v>
      </c>
      <c r="I29" s="20">
        <v>316219394.82674414</v>
      </c>
      <c r="J29" s="20">
        <v>313763424.19358981</v>
      </c>
      <c r="K29" s="20">
        <v>310249273.84262156</v>
      </c>
      <c r="L29" s="95">
        <v>1549260771.462579</v>
      </c>
      <c r="M29" s="20">
        <v>0</v>
      </c>
      <c r="N29" s="20">
        <v>0</v>
      </c>
      <c r="O29" s="20">
        <v>0</v>
      </c>
      <c r="P29" s="20">
        <v>15720830.675730228</v>
      </c>
      <c r="Q29" s="20">
        <v>35906884.323086083</v>
      </c>
      <c r="R29" s="94">
        <v>0</v>
      </c>
      <c r="S29" s="20">
        <v>265.84362664792911</v>
      </c>
      <c r="T29" s="20">
        <v>547.63787089473396</v>
      </c>
      <c r="U29" s="20">
        <v>846.10051053236407</v>
      </c>
      <c r="V29" s="95">
        <v>1161.9780344644466</v>
      </c>
      <c r="W29" s="20">
        <v>0</v>
      </c>
      <c r="X29" s="20">
        <v>7472928.1774682375</v>
      </c>
      <c r="Y29" s="20">
        <v>16163943.6478638</v>
      </c>
      <c r="Z29" s="20">
        <v>25472758.794668563</v>
      </c>
      <c r="AA29" s="20">
        <v>35682240.519571722</v>
      </c>
      <c r="AB29" s="94">
        <v>0</v>
      </c>
      <c r="AC29" s="20">
        <v>8770940.6686171442</v>
      </c>
      <c r="AD29" s="20">
        <v>18971544.666218884</v>
      </c>
      <c r="AE29" s="20">
        <v>29897257.239494339</v>
      </c>
      <c r="AF29" s="95">
        <v>41880077.94108367</v>
      </c>
      <c r="AG29" s="19">
        <v>0</v>
      </c>
      <c r="AH29" s="16">
        <v>8770940.6686171442</v>
      </c>
      <c r="AI29" s="16">
        <v>18971544.666218884</v>
      </c>
      <c r="AJ29" s="16">
        <v>14176426.56376411</v>
      </c>
      <c r="AK29" s="17">
        <v>5973193.6179975867</v>
      </c>
      <c r="AL29" s="19">
        <v>0</v>
      </c>
      <c r="AM29" s="16">
        <v>0</v>
      </c>
      <c r="AN29" s="16">
        <v>0</v>
      </c>
      <c r="AO29" s="16">
        <v>0</v>
      </c>
      <c r="AP29" s="17">
        <v>0</v>
      </c>
      <c r="AQ29" s="19">
        <v>0</v>
      </c>
      <c r="AR29" s="16">
        <v>0</v>
      </c>
      <c r="AS29" s="16">
        <v>0</v>
      </c>
      <c r="AT29" s="16">
        <v>15720830.675730228</v>
      </c>
      <c r="AU29" s="17">
        <v>35906884.323086083</v>
      </c>
      <c r="AV29" s="19">
        <v>0</v>
      </c>
      <c r="AW29" s="16">
        <v>0</v>
      </c>
      <c r="AX29" s="16">
        <v>0</v>
      </c>
      <c r="AY29" s="16">
        <v>15720830.675730228</v>
      </c>
      <c r="AZ29" s="17">
        <v>35906884.323086083</v>
      </c>
      <c r="BA29" s="20">
        <v>235806506.66672665</v>
      </c>
      <c r="BB29" s="20">
        <v>255024736.96006486</v>
      </c>
      <c r="BC29" s="20">
        <v>275809253.02231014</v>
      </c>
      <c r="BD29" s="20">
        <v>298287707.14362842</v>
      </c>
      <c r="BE29" s="20">
        <v>329101895.80082625</v>
      </c>
      <c r="BF29" s="20">
        <v>365145031.34351194</v>
      </c>
      <c r="BG29" s="80">
        <v>8.1499999999999947E-2</v>
      </c>
      <c r="BH29" s="35">
        <v>8.1499999999999975E-2</v>
      </c>
      <c r="BI29" s="35">
        <v>8.1500000000000017E-2</v>
      </c>
      <c r="BJ29" s="35">
        <v>0.10330358214313037</v>
      </c>
      <c r="BK29" s="21">
        <v>0.1095196837288933</v>
      </c>
      <c r="BL29" s="19">
        <v>127.64165189075993</v>
      </c>
      <c r="BM29" s="16">
        <v>131.4709014474829</v>
      </c>
      <c r="BN29" s="16">
        <v>135.41502849090739</v>
      </c>
      <c r="BO29" s="16">
        <v>379.70502149627009</v>
      </c>
      <c r="BP29" s="17">
        <v>441.36313860663449</v>
      </c>
      <c r="BQ29" s="20">
        <v>200909475.35482103</v>
      </c>
      <c r="BR29" s="20">
        <v>217283597.59623894</v>
      </c>
      <c r="BS29" s="20">
        <v>242465138.9778007</v>
      </c>
      <c r="BT29" s="20">
        <v>270308019.62842333</v>
      </c>
      <c r="BU29" s="20">
        <v>292476525.01984441</v>
      </c>
      <c r="BV29" s="95">
        <v>316196397.31574154</v>
      </c>
      <c r="BW29" s="80">
        <v>8.1500000000000003E-2</v>
      </c>
      <c r="BX29" s="35">
        <v>0.11589250942151022</v>
      </c>
      <c r="BY29" s="35">
        <v>0.1148325106363923</v>
      </c>
      <c r="BZ29" s="35">
        <v>8.2012015114811723E-2</v>
      </c>
      <c r="CA29" s="21">
        <v>8.1100089295329747E-2</v>
      </c>
      <c r="CB29" s="19">
        <v>281.37409167325814</v>
      </c>
      <c r="CC29" s="16">
        <v>412.11563260513276</v>
      </c>
      <c r="CD29" s="16">
        <v>433.97193580405337</v>
      </c>
      <c r="CE29" s="16">
        <v>338.75344586947631</v>
      </c>
      <c r="CF29" s="17">
        <v>355.35258789505406</v>
      </c>
    </row>
    <row r="30" spans="1:84" x14ac:dyDescent="0.25">
      <c r="A30" s="18" t="s">
        <v>503</v>
      </c>
      <c r="B30" s="94">
        <v>5162.0121679209533</v>
      </c>
      <c r="C30" s="20">
        <v>5051.0289063106529</v>
      </c>
      <c r="D30" s="20">
        <v>4928.7408380526058</v>
      </c>
      <c r="E30" s="20">
        <v>4794.5695596833966</v>
      </c>
      <c r="F30" s="95">
        <v>4647.9121378577865</v>
      </c>
      <c r="G30" s="94">
        <v>25057163.81223511</v>
      </c>
      <c r="H30" s="20">
        <v>25744356.529785663</v>
      </c>
      <c r="I30" s="20">
        <v>26377125.713965133</v>
      </c>
      <c r="J30" s="20">
        <v>26172263.370920006</v>
      </c>
      <c r="K30" s="20">
        <v>25879134.021165702</v>
      </c>
      <c r="L30" s="95">
        <v>129230043.4480716</v>
      </c>
      <c r="M30" s="20">
        <v>0</v>
      </c>
      <c r="N30" s="20">
        <v>505557.30056261271</v>
      </c>
      <c r="O30" s="20">
        <v>2012156.093556527</v>
      </c>
      <c r="P30" s="20">
        <v>3653516.0960622504</v>
      </c>
      <c r="Q30" s="20">
        <v>5455829.8868458569</v>
      </c>
      <c r="R30" s="94">
        <v>0</v>
      </c>
      <c r="S30" s="20">
        <v>265.84362664792911</v>
      </c>
      <c r="T30" s="20">
        <v>547.63787089473396</v>
      </c>
      <c r="U30" s="20">
        <v>846.10051053236407</v>
      </c>
      <c r="V30" s="95">
        <v>1161.9780344644466</v>
      </c>
      <c r="W30" s="20">
        <v>0</v>
      </c>
      <c r="X30" s="20">
        <v>336184.96094811388</v>
      </c>
      <c r="Y30" s="20">
        <v>727168.07053077035</v>
      </c>
      <c r="Z30" s="20">
        <v>1145944.1623494413</v>
      </c>
      <c r="AA30" s="20">
        <v>1605238.5826190971</v>
      </c>
      <c r="AB30" s="94">
        <v>0</v>
      </c>
      <c r="AC30" s="20">
        <v>1018781.1721984999</v>
      </c>
      <c r="AD30" s="20">
        <v>2203623.6754653556</v>
      </c>
      <c r="AE30" s="20">
        <v>3472690.5501658544</v>
      </c>
      <c r="AF30" s="95">
        <v>4864544.9226723285</v>
      </c>
      <c r="AG30" s="19">
        <v>0</v>
      </c>
      <c r="AH30" s="16">
        <v>288802</v>
      </c>
      <c r="AI30" s="16">
        <v>191467.58190882858</v>
      </c>
      <c r="AJ30" s="16">
        <v>0</v>
      </c>
      <c r="AK30" s="17">
        <v>0</v>
      </c>
      <c r="AL30" s="19">
        <v>0</v>
      </c>
      <c r="AM30" s="16">
        <v>0</v>
      </c>
      <c r="AN30" s="16">
        <v>0</v>
      </c>
      <c r="AO30" s="16">
        <v>0</v>
      </c>
      <c r="AP30" s="17">
        <v>0</v>
      </c>
      <c r="AQ30" s="19">
        <v>0</v>
      </c>
      <c r="AR30" s="16">
        <v>729979.1721984999</v>
      </c>
      <c r="AS30" s="16">
        <v>2012156.093556527</v>
      </c>
      <c r="AT30" s="16">
        <v>3472690.5501658544</v>
      </c>
      <c r="AU30" s="17">
        <v>4864544.9226723285</v>
      </c>
      <c r="AV30" s="19">
        <v>0</v>
      </c>
      <c r="AW30" s="16">
        <v>729979.1721984999</v>
      </c>
      <c r="AX30" s="16">
        <v>2012156.093556527</v>
      </c>
      <c r="AY30" s="16">
        <v>3472690.5501658544</v>
      </c>
      <c r="AZ30" s="17">
        <v>4864544.9226723285</v>
      </c>
      <c r="BA30" s="20">
        <v>22399187.048236102</v>
      </c>
      <c r="BB30" s="20">
        <v>24224720.792667348</v>
      </c>
      <c r="BC30" s="20">
        <v>26929014.709468242</v>
      </c>
      <c r="BD30" s="20">
        <v>30346413.027113754</v>
      </c>
      <c r="BE30" s="20">
        <v>33240660.88456108</v>
      </c>
      <c r="BF30" s="20">
        <v>36138774.555987954</v>
      </c>
      <c r="BG30" s="80">
        <v>8.150000000000017E-2</v>
      </c>
      <c r="BH30" s="35">
        <v>0.11163364646990956</v>
      </c>
      <c r="BI30" s="35">
        <v>0.12690394930951393</v>
      </c>
      <c r="BJ30" s="35">
        <v>9.5373639542221639E-2</v>
      </c>
      <c r="BK30" s="21">
        <v>8.7185801795322551E-2</v>
      </c>
      <c r="BL30" s="19">
        <v>145.35498208298122</v>
      </c>
      <c r="BM30" s="16">
        <v>292.93715256167525</v>
      </c>
      <c r="BN30" s="16">
        <v>386.97028752885853</v>
      </c>
      <c r="BO30" s="16">
        <v>419.0204246826188</v>
      </c>
      <c r="BP30" s="17">
        <v>401.10245875737746</v>
      </c>
      <c r="BQ30" s="20">
        <v>7391449.7328515118</v>
      </c>
      <c r="BR30" s="20">
        <v>7993852.8860789118</v>
      </c>
      <c r="BS30" s="20">
        <v>8981536.8572424576</v>
      </c>
      <c r="BT30" s="20">
        <v>10077116.146373104</v>
      </c>
      <c r="BU30" s="20">
        <v>10968999.610829398</v>
      </c>
      <c r="BV30" s="95">
        <v>11925340.63679214</v>
      </c>
      <c r="BW30" s="80">
        <v>8.1500000000000253E-2</v>
      </c>
      <c r="BX30" s="35">
        <v>0.12355543506230542</v>
      </c>
      <c r="BY30" s="35">
        <v>0.12198127186297772</v>
      </c>
      <c r="BZ30" s="35">
        <v>8.8505823640555648E-2</v>
      </c>
      <c r="CA30" s="21">
        <v>8.7185801795322551E-2</v>
      </c>
      <c r="CB30" s="19">
        <v>124.10073343717386</v>
      </c>
      <c r="CC30" s="16">
        <v>193.78306398432642</v>
      </c>
      <c r="CD30" s="16">
        <v>204.71625461465555</v>
      </c>
      <c r="CE30" s="16">
        <v>163.38660699167485</v>
      </c>
      <c r="CF30" s="17">
        <v>171.75957506414966</v>
      </c>
    </row>
    <row r="31" spans="1:84" x14ac:dyDescent="0.25">
      <c r="A31" s="18" t="s">
        <v>511</v>
      </c>
      <c r="B31" s="94">
        <v>5162.0121679209533</v>
      </c>
      <c r="C31" s="20">
        <v>5051.0289063106529</v>
      </c>
      <c r="D31" s="20">
        <v>4928.7408380526058</v>
      </c>
      <c r="E31" s="20">
        <v>4794.5695596833966</v>
      </c>
      <c r="F31" s="95">
        <v>4647.9121378577865</v>
      </c>
      <c r="G31" s="94">
        <v>129106327.51608227</v>
      </c>
      <c r="H31" s="20">
        <v>132647068.54821083</v>
      </c>
      <c r="I31" s="20">
        <v>135907393.86463267</v>
      </c>
      <c r="J31" s="20">
        <v>134851846.43895072</v>
      </c>
      <c r="K31" s="20">
        <v>133341505.75883445</v>
      </c>
      <c r="L31" s="95">
        <v>665854142.12671089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94">
        <v>0</v>
      </c>
      <c r="S31" s="20">
        <v>265.84362664792911</v>
      </c>
      <c r="T31" s="20">
        <v>547.63787089473396</v>
      </c>
      <c r="U31" s="20">
        <v>846.10051053236407</v>
      </c>
      <c r="V31" s="95">
        <v>1161.9780344644466</v>
      </c>
      <c r="W31" s="20">
        <v>0</v>
      </c>
      <c r="X31" s="20">
        <v>4430135.3618110651</v>
      </c>
      <c r="Y31" s="20">
        <v>9582382.787597334</v>
      </c>
      <c r="Z31" s="20">
        <v>15100877.034974642</v>
      </c>
      <c r="AA31" s="20">
        <v>21153308.550592478</v>
      </c>
      <c r="AB31" s="94">
        <v>0</v>
      </c>
      <c r="AC31" s="20">
        <v>2551289.2986210845</v>
      </c>
      <c r="AD31" s="20">
        <v>5518438.7529174052</v>
      </c>
      <c r="AE31" s="20">
        <v>8696507.6307225414</v>
      </c>
      <c r="AF31" s="95">
        <v>12182067.889116134</v>
      </c>
      <c r="AG31" s="19">
        <v>0</v>
      </c>
      <c r="AH31" s="16">
        <v>2551289.2986210845</v>
      </c>
      <c r="AI31" s="16">
        <v>5006737</v>
      </c>
      <c r="AJ31" s="16">
        <v>5006737</v>
      </c>
      <c r="AK31" s="17">
        <v>5006737</v>
      </c>
      <c r="AL31" s="19">
        <v>0</v>
      </c>
      <c r="AM31" s="16">
        <v>0</v>
      </c>
      <c r="AN31" s="16">
        <v>0</v>
      </c>
      <c r="AO31" s="16">
        <v>0</v>
      </c>
      <c r="AP31" s="17">
        <v>0</v>
      </c>
      <c r="AQ31" s="19">
        <v>0</v>
      </c>
      <c r="AR31" s="16">
        <v>0</v>
      </c>
      <c r="AS31" s="16">
        <v>511701.75291740522</v>
      </c>
      <c r="AT31" s="16">
        <v>3689770.6307225414</v>
      </c>
      <c r="AU31" s="17">
        <v>7175330.8891161345</v>
      </c>
      <c r="AV31" s="19">
        <v>0</v>
      </c>
      <c r="AW31" s="16">
        <v>0</v>
      </c>
      <c r="AX31" s="16">
        <v>511701.75291740522</v>
      </c>
      <c r="AY31" s="16">
        <v>3689770.6307225414</v>
      </c>
      <c r="AZ31" s="17">
        <v>7175330.8891161345</v>
      </c>
      <c r="BA31" s="20">
        <v>114020028.84205204</v>
      </c>
      <c r="BB31" s="20">
        <v>123312661.19267932</v>
      </c>
      <c r="BC31" s="20">
        <v>133362643.07988267</v>
      </c>
      <c r="BD31" s="20">
        <v>144743400.24381056</v>
      </c>
      <c r="BE31" s="20">
        <v>155219593.06525493</v>
      </c>
      <c r="BF31" s="20">
        <v>166372562.33883584</v>
      </c>
      <c r="BG31" s="80">
        <v>8.1500000000000281E-2</v>
      </c>
      <c r="BH31" s="35">
        <v>8.1499999999999892E-2</v>
      </c>
      <c r="BI31" s="35">
        <v>8.5336919703300693E-2</v>
      </c>
      <c r="BJ31" s="35">
        <v>7.2377689095308784E-2</v>
      </c>
      <c r="BK31" s="21">
        <v>7.1852844433705973E-2</v>
      </c>
      <c r="BL31" s="19">
        <v>143.60289545201249</v>
      </c>
      <c r="BM31" s="16">
        <v>147.91098231557226</v>
      </c>
      <c r="BN31" s="16">
        <v>170.90539874543902</v>
      </c>
      <c r="BO31" s="16">
        <v>269.54906549274256</v>
      </c>
      <c r="BP31" s="17">
        <v>280.55090899201241</v>
      </c>
      <c r="BQ31" s="20">
        <v>197987802.48123994</v>
      </c>
      <c r="BR31" s="20">
        <v>214123808.38346103</v>
      </c>
      <c r="BS31" s="20">
        <v>236005034.12852418</v>
      </c>
      <c r="BT31" s="20">
        <v>260030635.80379757</v>
      </c>
      <c r="BU31" s="20">
        <v>278221811.65379465</v>
      </c>
      <c r="BV31" s="95">
        <v>297588162.46112484</v>
      </c>
      <c r="BW31" s="80">
        <v>8.1500000000000142E-2</v>
      </c>
      <c r="BX31" s="35">
        <v>0.10218959727204846</v>
      </c>
      <c r="BY31" s="35">
        <v>0.10180122540178303</v>
      </c>
      <c r="BZ31" s="35">
        <v>6.9957817830830396E-2</v>
      </c>
      <c r="CA31" s="21">
        <v>6.9607593639813947E-2</v>
      </c>
      <c r="CB31" s="19">
        <v>645.16015916054857</v>
      </c>
      <c r="CC31" s="16">
        <v>833.20879197306203</v>
      </c>
      <c r="CD31" s="16">
        <v>871.2989100037521</v>
      </c>
      <c r="CE31" s="16">
        <v>646.77540788979059</v>
      </c>
      <c r="CF31" s="17">
        <v>675.05685098683716</v>
      </c>
    </row>
    <row r="32" spans="1:84" x14ac:dyDescent="0.25">
      <c r="A32" s="18" t="s">
        <v>519</v>
      </c>
      <c r="B32" s="94">
        <v>5162.0121679209533</v>
      </c>
      <c r="C32" s="20">
        <v>5051.0289063106529</v>
      </c>
      <c r="D32" s="20">
        <v>4928.7408380526058</v>
      </c>
      <c r="E32" s="20">
        <v>4794.5695596833966</v>
      </c>
      <c r="F32" s="95">
        <v>4647.9121378577865</v>
      </c>
      <c r="G32" s="94">
        <v>160074734.77469483</v>
      </c>
      <c r="H32" s="20">
        <v>164464784.37589082</v>
      </c>
      <c r="I32" s="20">
        <v>168507155.65502459</v>
      </c>
      <c r="J32" s="20">
        <v>167198416.74610391</v>
      </c>
      <c r="K32" s="20">
        <v>165325794.47854754</v>
      </c>
      <c r="L32" s="95">
        <v>825570886.03026175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94">
        <v>0</v>
      </c>
      <c r="S32" s="20">
        <v>265.84362664792911</v>
      </c>
      <c r="T32" s="20">
        <v>547.63787089473396</v>
      </c>
      <c r="U32" s="20">
        <v>846.10051053236407</v>
      </c>
      <c r="V32" s="95">
        <v>1161.9780344644466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94">
        <v>0</v>
      </c>
      <c r="AC32" s="20">
        <v>8656041.2829416227</v>
      </c>
      <c r="AD32" s="20">
        <v>18723017.295002732</v>
      </c>
      <c r="AE32" s="20">
        <v>29505602.955194809</v>
      </c>
      <c r="AF32" s="95">
        <v>41331448.619636886</v>
      </c>
      <c r="AG32" s="19">
        <v>0</v>
      </c>
      <c r="AH32" s="16">
        <v>3962827</v>
      </c>
      <c r="AI32" s="16">
        <v>3962827</v>
      </c>
      <c r="AJ32" s="16">
        <v>3962827</v>
      </c>
      <c r="AK32" s="17">
        <v>3962827</v>
      </c>
      <c r="AL32" s="19">
        <v>0</v>
      </c>
      <c r="AM32" s="16">
        <v>0</v>
      </c>
      <c r="AN32" s="16">
        <v>0</v>
      </c>
      <c r="AO32" s="16">
        <v>0</v>
      </c>
      <c r="AP32" s="17">
        <v>0</v>
      </c>
      <c r="AQ32" s="19">
        <v>0</v>
      </c>
      <c r="AR32" s="16">
        <v>4693214.2829416227</v>
      </c>
      <c r="AS32" s="16">
        <v>14760190.295002732</v>
      </c>
      <c r="AT32" s="16">
        <v>25542775.955194809</v>
      </c>
      <c r="AU32" s="17">
        <v>37368621.619636886</v>
      </c>
      <c r="AV32" s="19">
        <v>0</v>
      </c>
      <c r="AW32" s="16">
        <v>4693214.2829416227</v>
      </c>
      <c r="AX32" s="16">
        <v>14760190.295002732</v>
      </c>
      <c r="AY32" s="16">
        <v>25542775.955194809</v>
      </c>
      <c r="AZ32" s="17">
        <v>37368621.619636886</v>
      </c>
      <c r="BA32" s="20">
        <v>215676447.97417182</v>
      </c>
      <c r="BB32" s="20">
        <v>233254078.48406681</v>
      </c>
      <c r="BC32" s="20">
        <v>256957500.1634599</v>
      </c>
      <c r="BD32" s="20">
        <v>287584015.4747833</v>
      </c>
      <c r="BE32" s="20">
        <v>312171486.68907231</v>
      </c>
      <c r="BF32" s="20">
        <v>338500745.11664855</v>
      </c>
      <c r="BG32" s="80">
        <v>8.1499999999999975E-2</v>
      </c>
      <c r="BH32" s="35">
        <v>0.10162060973785812</v>
      </c>
      <c r="BI32" s="35">
        <v>0.11918903044994125</v>
      </c>
      <c r="BJ32" s="35">
        <v>8.5496654512235759E-2</v>
      </c>
      <c r="BK32" s="21">
        <v>8.4342291177286782E-2</v>
      </c>
      <c r="BL32" s="19">
        <v>219.0834186658185</v>
      </c>
      <c r="BM32" s="16">
        <v>369.79353157566675</v>
      </c>
      <c r="BN32" s="16">
        <v>520.0153676949958</v>
      </c>
      <c r="BO32" s="16">
        <v>540.13376120553403</v>
      </c>
      <c r="BP32" s="17">
        <v>564.68603268641709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95">
        <v>0</v>
      </c>
      <c r="BW32" s="80">
        <v>0</v>
      </c>
      <c r="BX32" s="35">
        <v>0</v>
      </c>
      <c r="BY32" s="35">
        <v>0</v>
      </c>
      <c r="BZ32" s="35">
        <v>0</v>
      </c>
      <c r="CA32" s="21">
        <v>0</v>
      </c>
      <c r="CB32" s="19">
        <v>0</v>
      </c>
      <c r="CC32" s="16">
        <v>0</v>
      </c>
      <c r="CD32" s="16">
        <v>0</v>
      </c>
      <c r="CE32" s="16">
        <v>0</v>
      </c>
      <c r="CF32" s="17">
        <v>0</v>
      </c>
    </row>
    <row r="33" spans="1:84" x14ac:dyDescent="0.25">
      <c r="A33" s="18" t="s">
        <v>524</v>
      </c>
      <c r="B33" s="94">
        <v>5162.0121679209533</v>
      </c>
      <c r="C33" s="20">
        <v>5051.0289063106529</v>
      </c>
      <c r="D33" s="20">
        <v>4928.7408380526058</v>
      </c>
      <c r="E33" s="20">
        <v>4794.5695596833966</v>
      </c>
      <c r="F33" s="95">
        <v>4647.9121378577865</v>
      </c>
      <c r="G33" s="94">
        <v>47316283.71018111</v>
      </c>
      <c r="H33" s="20">
        <v>48613932.790932834</v>
      </c>
      <c r="I33" s="20">
        <v>49808812.086373135</v>
      </c>
      <c r="J33" s="20">
        <v>49421963.645835645</v>
      </c>
      <c r="K33" s="20">
        <v>48868437.653002277</v>
      </c>
      <c r="L33" s="95">
        <v>244029429.886325</v>
      </c>
      <c r="M33" s="20">
        <v>26178689.482941277</v>
      </c>
      <c r="N33" s="20">
        <v>30870880.717429042</v>
      </c>
      <c r="O33" s="20">
        <v>36154013.722920239</v>
      </c>
      <c r="P33" s="20">
        <v>40890581.14940799</v>
      </c>
      <c r="Q33" s="20">
        <v>46013921.908880681</v>
      </c>
      <c r="R33" s="94">
        <v>0</v>
      </c>
      <c r="S33" s="20">
        <v>265.84362664792911</v>
      </c>
      <c r="T33" s="20">
        <v>547.63787089473396</v>
      </c>
      <c r="U33" s="20">
        <v>846.10051053236407</v>
      </c>
      <c r="V33" s="95">
        <v>1161.9780344644466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94">
        <v>0</v>
      </c>
      <c r="AC33" s="20">
        <v>2558628.0416280436</v>
      </c>
      <c r="AD33" s="20">
        <v>5534312.4540414587</v>
      </c>
      <c r="AE33" s="20">
        <v>8721522.9963239376</v>
      </c>
      <c r="AF33" s="95">
        <v>12217109.413250569</v>
      </c>
      <c r="AG33" s="19">
        <v>0</v>
      </c>
      <c r="AH33" s="16">
        <v>0</v>
      </c>
      <c r="AI33" s="16">
        <v>0</v>
      </c>
      <c r="AJ33" s="16">
        <v>0</v>
      </c>
      <c r="AK33" s="17">
        <v>0</v>
      </c>
      <c r="AL33" s="19">
        <v>26178689.482941277</v>
      </c>
      <c r="AM33" s="16">
        <v>28312252.675800998</v>
      </c>
      <c r="AN33" s="16">
        <v>30619701.26887878</v>
      </c>
      <c r="AO33" s="16">
        <v>32169058.153084055</v>
      </c>
      <c r="AP33" s="17">
        <v>33796812.495630115</v>
      </c>
      <c r="AQ33" s="19">
        <v>26178689.482941277</v>
      </c>
      <c r="AR33" s="16">
        <v>30870880.717429042</v>
      </c>
      <c r="AS33" s="16">
        <v>36154013.722920239</v>
      </c>
      <c r="AT33" s="16">
        <v>40890581.14940799</v>
      </c>
      <c r="AU33" s="17">
        <v>46013921.908880681</v>
      </c>
      <c r="AV33" s="19">
        <v>26178689.482941277</v>
      </c>
      <c r="AW33" s="16">
        <v>30870880.717429042</v>
      </c>
      <c r="AX33" s="16">
        <v>36154013.722920239</v>
      </c>
      <c r="AY33" s="16">
        <v>40890581.14940799</v>
      </c>
      <c r="AZ33" s="17">
        <v>46013921.908880681</v>
      </c>
      <c r="BA33" s="20">
        <v>63638656.405790977</v>
      </c>
      <c r="BB33" s="20">
        <v>95003896.385804236</v>
      </c>
      <c r="BC33" s="20">
        <v>105305341.98287532</v>
      </c>
      <c r="BD33" s="20">
        <v>116654883.5815004</v>
      </c>
      <c r="BE33" s="20">
        <v>125464795.0228323</v>
      </c>
      <c r="BF33" s="20">
        <v>134867591.00430027</v>
      </c>
      <c r="BG33" s="80">
        <v>0.49286458500967173</v>
      </c>
      <c r="BH33" s="35">
        <v>0.1084318221564053</v>
      </c>
      <c r="BI33" s="35">
        <v>0.10777745349776019</v>
      </c>
      <c r="BJ33" s="35">
        <v>7.5521154115908956E-2</v>
      </c>
      <c r="BK33" s="21">
        <v>7.4943700181049386E-2</v>
      </c>
      <c r="BL33" s="19">
        <v>3074.6830284019916</v>
      </c>
      <c r="BM33" s="16">
        <v>576.77967066224301</v>
      </c>
      <c r="BN33" s="16">
        <v>602.05836958154941</v>
      </c>
      <c r="BO33" s="16">
        <v>628.33468873241691</v>
      </c>
      <c r="BP33" s="17">
        <v>655.64573449971431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95">
        <v>0</v>
      </c>
      <c r="BW33" s="80">
        <v>0</v>
      </c>
      <c r="BX33" s="35">
        <v>0</v>
      </c>
      <c r="BY33" s="35">
        <v>0</v>
      </c>
      <c r="BZ33" s="35">
        <v>0</v>
      </c>
      <c r="CA33" s="21">
        <v>0</v>
      </c>
      <c r="CB33" s="19">
        <v>0</v>
      </c>
      <c r="CC33" s="16">
        <v>0</v>
      </c>
      <c r="CD33" s="16">
        <v>0</v>
      </c>
      <c r="CE33" s="16">
        <v>0</v>
      </c>
      <c r="CF33" s="17">
        <v>0</v>
      </c>
    </row>
    <row r="34" spans="1:84" x14ac:dyDescent="0.25">
      <c r="A34" s="18" t="s">
        <v>531</v>
      </c>
      <c r="B34" s="94">
        <v>5162.0121679209533</v>
      </c>
      <c r="C34" s="20">
        <v>5051.0289063106529</v>
      </c>
      <c r="D34" s="20">
        <v>4928.7408380526058</v>
      </c>
      <c r="E34" s="20">
        <v>4794.5695596833966</v>
      </c>
      <c r="F34" s="95">
        <v>4647.9121378577865</v>
      </c>
      <c r="G34" s="94">
        <v>519385504.6571148</v>
      </c>
      <c r="H34" s="20">
        <v>533629652.12233621</v>
      </c>
      <c r="I34" s="20">
        <v>546745707.25607991</v>
      </c>
      <c r="J34" s="20">
        <v>542499315.5963912</v>
      </c>
      <c r="K34" s="20">
        <v>536423323.26171154</v>
      </c>
      <c r="L34" s="95">
        <v>2678683502.8936338</v>
      </c>
      <c r="M34" s="20">
        <v>59646009.469491541</v>
      </c>
      <c r="N34" s="20">
        <v>92592930.405588567</v>
      </c>
      <c r="O34" s="20">
        <v>130514015.74787068</v>
      </c>
      <c r="P34" s="20">
        <v>169029749.39155936</v>
      </c>
      <c r="Q34" s="20">
        <v>211109112.4146294</v>
      </c>
      <c r="R34" s="94">
        <v>0</v>
      </c>
      <c r="S34" s="20">
        <v>265.84362664792911</v>
      </c>
      <c r="T34" s="20">
        <v>547.63787089473396</v>
      </c>
      <c r="U34" s="20">
        <v>846.10051053236407</v>
      </c>
      <c r="V34" s="95">
        <v>1161.9780344644466</v>
      </c>
      <c r="W34" s="20">
        <v>0</v>
      </c>
      <c r="X34" s="20">
        <v>12666649.418447556</v>
      </c>
      <c r="Y34" s="20">
        <v>27397962.692102063</v>
      </c>
      <c r="Z34" s="20">
        <v>43176449.40648365</v>
      </c>
      <c r="AA34" s="20">
        <v>60481570.328602292</v>
      </c>
      <c r="AB34" s="94">
        <v>0</v>
      </c>
      <c r="AC34" s="20">
        <v>15419121.745885929</v>
      </c>
      <c r="AD34" s="20">
        <v>33351560.336351264</v>
      </c>
      <c r="AE34" s="20">
        <v>52558723.934055969</v>
      </c>
      <c r="AF34" s="95">
        <v>73624260.4868256</v>
      </c>
      <c r="AG34" s="19">
        <v>0</v>
      </c>
      <c r="AH34" s="16">
        <v>0</v>
      </c>
      <c r="AI34" s="16">
        <v>0</v>
      </c>
      <c r="AJ34" s="16">
        <v>0</v>
      </c>
      <c r="AK34" s="17">
        <v>0</v>
      </c>
      <c r="AL34" s="19">
        <v>59646009.469491541</v>
      </c>
      <c r="AM34" s="16">
        <v>64507159.24125509</v>
      </c>
      <c r="AN34" s="16">
        <v>69764492.719417363</v>
      </c>
      <c r="AO34" s="16">
        <v>73294576.051019743</v>
      </c>
      <c r="AP34" s="17">
        <v>77003281.59920153</v>
      </c>
      <c r="AQ34" s="19">
        <v>32745730.081083946</v>
      </c>
      <c r="AR34" s="16">
        <v>50833628.828578211</v>
      </c>
      <c r="AS34" s="16">
        <v>71652349.74628295</v>
      </c>
      <c r="AT34" s="16">
        <v>92797533.288130134</v>
      </c>
      <c r="AU34" s="17">
        <v>115899153.59421602</v>
      </c>
      <c r="AV34" s="19">
        <v>32745730.081083946</v>
      </c>
      <c r="AW34" s="16">
        <v>50833628.828578211</v>
      </c>
      <c r="AX34" s="16">
        <v>71652349.74628295</v>
      </c>
      <c r="AY34" s="16">
        <v>92797533.288130134</v>
      </c>
      <c r="AZ34" s="17">
        <v>115899153.59421602</v>
      </c>
      <c r="BA34" s="20">
        <v>263479925.26979348</v>
      </c>
      <c r="BB34" s="20">
        <v>317699269.26036566</v>
      </c>
      <c r="BC34" s="20">
        <v>359010881.45097142</v>
      </c>
      <c r="BD34" s="20">
        <v>404946048.45740116</v>
      </c>
      <c r="BE34" s="20">
        <v>442955893.15403092</v>
      </c>
      <c r="BF34" s="20">
        <v>483775526.46933138</v>
      </c>
      <c r="BG34" s="80">
        <v>0.2057816888138769</v>
      </c>
      <c r="BH34" s="35">
        <v>0.13003370227065095</v>
      </c>
      <c r="BI34" s="35">
        <v>0.12794923323989249</v>
      </c>
      <c r="BJ34" s="35">
        <v>9.3863972352426245E-2</v>
      </c>
      <c r="BK34" s="21">
        <v>9.2152816897067627E-2</v>
      </c>
      <c r="BL34" s="19">
        <v>407.93703810356055</v>
      </c>
      <c r="BM34" s="16">
        <v>240.67391533221644</v>
      </c>
      <c r="BN34" s="16">
        <v>252.27258680079922</v>
      </c>
      <c r="BO34" s="16">
        <v>264.35057203369797</v>
      </c>
      <c r="BP34" s="17">
        <v>276.9261910524524</v>
      </c>
      <c r="BQ34" s="20">
        <v>216446040.00105971</v>
      </c>
      <c r="BR34" s="20">
        <v>260986671.64955369</v>
      </c>
      <c r="BS34" s="20">
        <v>294923734.80743986</v>
      </c>
      <c r="BT34" s="20">
        <v>332659000.54029727</v>
      </c>
      <c r="BU34" s="20">
        <v>363883695.76979744</v>
      </c>
      <c r="BV34" s="95">
        <v>397416603.3578999</v>
      </c>
      <c r="BW34" s="80">
        <v>0.20578168881387668</v>
      </c>
      <c r="BX34" s="35">
        <v>0.13003370227065086</v>
      </c>
      <c r="BY34" s="35">
        <v>0.12794923323989277</v>
      </c>
      <c r="BZ34" s="35">
        <v>9.3863972352426134E-2</v>
      </c>
      <c r="CA34" s="21">
        <v>9.215281689706778E-2</v>
      </c>
      <c r="CB34" s="19">
        <v>442.67558581211824</v>
      </c>
      <c r="CC34" s="16">
        <v>321.22856427490206</v>
      </c>
      <c r="CD34" s="16">
        <v>340.17156931273394</v>
      </c>
      <c r="CE34" s="16">
        <v>275.96158917393632</v>
      </c>
      <c r="CF34" s="17">
        <v>290.55039450692266</v>
      </c>
    </row>
    <row r="35" spans="1:84" x14ac:dyDescent="0.25">
      <c r="A35" s="18" t="s">
        <v>548</v>
      </c>
      <c r="B35" s="94">
        <v>5162.0121679209533</v>
      </c>
      <c r="C35" s="20">
        <v>5051.0289063106529</v>
      </c>
      <c r="D35" s="20">
        <v>4928.7408380526058</v>
      </c>
      <c r="E35" s="20">
        <v>4794.5695596833966</v>
      </c>
      <c r="F35" s="95">
        <v>4647.9121378577865</v>
      </c>
      <c r="G35" s="94">
        <v>188865687.43441996</v>
      </c>
      <c r="H35" s="20">
        <v>194045328.91230893</v>
      </c>
      <c r="I35" s="20">
        <v>198814758.83873254</v>
      </c>
      <c r="J35" s="20">
        <v>197270630.87841845</v>
      </c>
      <c r="K35" s="20">
        <v>195061199.81258014</v>
      </c>
      <c r="L35" s="95">
        <v>974057605.87646008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94">
        <v>0</v>
      </c>
      <c r="S35" s="20">
        <v>265.84362664792911</v>
      </c>
      <c r="T35" s="20">
        <v>547.63787089473396</v>
      </c>
      <c r="U35" s="20">
        <v>846.10051053236407</v>
      </c>
      <c r="V35" s="95">
        <v>1161.9780344644466</v>
      </c>
      <c r="W35" s="20">
        <v>0</v>
      </c>
      <c r="X35" s="20">
        <v>4481607.9704859778</v>
      </c>
      <c r="Y35" s="20">
        <v>9693718.0401611701</v>
      </c>
      <c r="Z35" s="20">
        <v>15276330.259489993</v>
      </c>
      <c r="AA35" s="20">
        <v>21399083.427493583</v>
      </c>
      <c r="AB35" s="94">
        <v>0</v>
      </c>
      <c r="AC35" s="20">
        <v>5731304.0775302816</v>
      </c>
      <c r="AD35" s="20">
        <v>12396810.719698001</v>
      </c>
      <c r="AE35" s="20">
        <v>19536134.013172083</v>
      </c>
      <c r="AF35" s="95">
        <v>27366216.525651451</v>
      </c>
      <c r="AG35" s="19">
        <v>0</v>
      </c>
      <c r="AH35" s="16">
        <v>5731304.0775302816</v>
      </c>
      <c r="AI35" s="16">
        <v>7921362</v>
      </c>
      <c r="AJ35" s="16">
        <v>7921362</v>
      </c>
      <c r="AK35" s="17">
        <v>7921362</v>
      </c>
      <c r="AL35" s="19">
        <v>0</v>
      </c>
      <c r="AM35" s="16">
        <v>0</v>
      </c>
      <c r="AN35" s="16">
        <v>0</v>
      </c>
      <c r="AO35" s="16">
        <v>0</v>
      </c>
      <c r="AP35" s="17">
        <v>0</v>
      </c>
      <c r="AQ35" s="19">
        <v>0</v>
      </c>
      <c r="AR35" s="16">
        <v>0</v>
      </c>
      <c r="AS35" s="16">
        <v>4475448.7196980007</v>
      </c>
      <c r="AT35" s="16">
        <v>11614772.013172083</v>
      </c>
      <c r="AU35" s="17">
        <v>19444854.525651451</v>
      </c>
      <c r="AV35" s="19">
        <v>0</v>
      </c>
      <c r="AW35" s="16">
        <v>0</v>
      </c>
      <c r="AX35" s="16">
        <v>4475448.7196980007</v>
      </c>
      <c r="AY35" s="16">
        <v>11614772.013172083</v>
      </c>
      <c r="AZ35" s="17">
        <v>19444854.525651451</v>
      </c>
      <c r="BA35" s="20">
        <v>240101384.46578622</v>
      </c>
      <c r="BB35" s="20">
        <v>259669647.29974779</v>
      </c>
      <c r="BC35" s="20">
        <v>280832723.55467725</v>
      </c>
      <c r="BD35" s="20">
        <v>308196039.2440815</v>
      </c>
      <c r="BE35" s="20">
        <v>330703624.41808939</v>
      </c>
      <c r="BF35" s="20">
        <v>354679602.8622576</v>
      </c>
      <c r="BG35" s="80">
        <v>8.1500000000000003E-2</v>
      </c>
      <c r="BH35" s="35">
        <v>8.1500000000000031E-2</v>
      </c>
      <c r="BI35" s="35">
        <v>9.7436350518733963E-2</v>
      </c>
      <c r="BJ35" s="35">
        <v>7.3030092240032318E-2</v>
      </c>
      <c r="BK35" s="21">
        <v>7.2499896202700129E-2</v>
      </c>
      <c r="BL35" s="19">
        <v>206.7146127863416</v>
      </c>
      <c r="BM35" s="16">
        <v>212.91605116993105</v>
      </c>
      <c r="BN35" s="16">
        <v>330.25267452039316</v>
      </c>
      <c r="BO35" s="16">
        <v>397.22504776740698</v>
      </c>
      <c r="BP35" s="17">
        <v>413.6989493854926</v>
      </c>
      <c r="BQ35" s="20">
        <v>187747895.38130218</v>
      </c>
      <c r="BR35" s="20">
        <v>203049348.85487831</v>
      </c>
      <c r="BS35" s="20">
        <v>224079478.75703686</v>
      </c>
      <c r="BT35" s="20">
        <v>247188815.29581597</v>
      </c>
      <c r="BU35" s="20">
        <v>264788679.43628094</v>
      </c>
      <c r="BV35" s="95">
        <v>283536757.47263014</v>
      </c>
      <c r="BW35" s="80">
        <v>8.1500000000000003E-2</v>
      </c>
      <c r="BX35" s="35">
        <v>0.1035715210157558</v>
      </c>
      <c r="BY35" s="35">
        <v>0.10313008878352453</v>
      </c>
      <c r="BZ35" s="35">
        <v>7.1200082897775283E-2</v>
      </c>
      <c r="CA35" s="21">
        <v>7.080392589389671E-2</v>
      </c>
      <c r="CB35" s="19">
        <v>418.21407631231523</v>
      </c>
      <c r="CC35" s="16">
        <v>547.41742372615681</v>
      </c>
      <c r="CD35" s="16">
        <v>572.89474586427059</v>
      </c>
      <c r="CE35" s="16">
        <v>427.75638972049455</v>
      </c>
      <c r="CF35" s="17">
        <v>446.7286141497043</v>
      </c>
    </row>
    <row r="36" spans="1:84" x14ac:dyDescent="0.25">
      <c r="A36" s="18" t="s">
        <v>566</v>
      </c>
      <c r="B36" s="94">
        <v>5162.0121679209533</v>
      </c>
      <c r="C36" s="20">
        <v>5051.0289063106529</v>
      </c>
      <c r="D36" s="20">
        <v>4928.7408380526058</v>
      </c>
      <c r="E36" s="20">
        <v>4794.5695596833966</v>
      </c>
      <c r="F36" s="95">
        <v>4647.9121378577865</v>
      </c>
      <c r="G36" s="94">
        <v>1029455042.0089319</v>
      </c>
      <c r="H36" s="20">
        <v>1057687846.5360268</v>
      </c>
      <c r="I36" s="20">
        <v>1083684700.4482546</v>
      </c>
      <c r="J36" s="20">
        <v>1075268082.6081066</v>
      </c>
      <c r="K36" s="20">
        <v>1063225080.0828958</v>
      </c>
      <c r="L36" s="95">
        <v>5309320751.6842155</v>
      </c>
      <c r="M36" s="20">
        <v>230993184.93229818</v>
      </c>
      <c r="N36" s="20">
        <v>305486910.9009136</v>
      </c>
      <c r="O36" s="20">
        <v>390588799.71979666</v>
      </c>
      <c r="P36" s="20">
        <v>473603656.66844797</v>
      </c>
      <c r="Q36" s="20">
        <v>564019569.20105267</v>
      </c>
      <c r="R36" s="94">
        <v>0</v>
      </c>
      <c r="S36" s="20">
        <v>265.84362664792911</v>
      </c>
      <c r="T36" s="20">
        <v>547.63787089473396</v>
      </c>
      <c r="U36" s="20">
        <v>846.10051053236407</v>
      </c>
      <c r="V36" s="95">
        <v>1161.9780344644466</v>
      </c>
      <c r="W36" s="20">
        <v>0</v>
      </c>
      <c r="X36" s="20">
        <v>29011389.168380029</v>
      </c>
      <c r="Y36" s="20">
        <v>62751634.771206006</v>
      </c>
      <c r="Z36" s="20">
        <v>98890301.235943556</v>
      </c>
      <c r="AA36" s="20">
        <v>138525533.97130975</v>
      </c>
      <c r="AB36" s="94">
        <v>0</v>
      </c>
      <c r="AC36" s="20">
        <v>26656392.228252962</v>
      </c>
      <c r="AD36" s="20">
        <v>57657776.389711156</v>
      </c>
      <c r="AE36" s="20">
        <v>90862889.812545836</v>
      </c>
      <c r="AF36" s="95">
        <v>127280736.0494142</v>
      </c>
      <c r="AG36" s="19">
        <v>0</v>
      </c>
      <c r="AH36" s="16">
        <v>0</v>
      </c>
      <c r="AI36" s="16">
        <v>0</v>
      </c>
      <c r="AJ36" s="16">
        <v>0</v>
      </c>
      <c r="AK36" s="17">
        <v>0</v>
      </c>
      <c r="AL36" s="19">
        <v>230993184.93229818</v>
      </c>
      <c r="AM36" s="16">
        <v>249819129.50428063</v>
      </c>
      <c r="AN36" s="16">
        <v>270179388.55887949</v>
      </c>
      <c r="AO36" s="16">
        <v>283850465.61995858</v>
      </c>
      <c r="AP36" s="17">
        <v>298213299.18032873</v>
      </c>
      <c r="AQ36" s="19">
        <v>110610568.35976472</v>
      </c>
      <c r="AR36" s="16">
        <v>146281721.90933859</v>
      </c>
      <c r="AS36" s="16">
        <v>187032570.43980527</v>
      </c>
      <c r="AT36" s="16">
        <v>226784048.44157457</v>
      </c>
      <c r="AU36" s="17">
        <v>270079505.30507195</v>
      </c>
      <c r="AV36" s="19">
        <v>110610568.35976472</v>
      </c>
      <c r="AW36" s="16">
        <v>146281721.90933859</v>
      </c>
      <c r="AX36" s="16">
        <v>187032570.43980527</v>
      </c>
      <c r="AY36" s="16">
        <v>226784048.44157457</v>
      </c>
      <c r="AZ36" s="17">
        <v>270079505.30507195</v>
      </c>
      <c r="BA36" s="20">
        <v>982204912.02134919</v>
      </c>
      <c r="BB36" s="20">
        <v>1172865180.7108541</v>
      </c>
      <c r="BC36" s="20">
        <v>1295110085.1670418</v>
      </c>
      <c r="BD36" s="20">
        <v>1429490445.3030112</v>
      </c>
      <c r="BE36" s="20">
        <v>1532110291.7728589</v>
      </c>
      <c r="BF36" s="20">
        <v>1641455256.5489192</v>
      </c>
      <c r="BG36" s="80">
        <v>0.19411455426050717</v>
      </c>
      <c r="BH36" s="35">
        <v>0.10422758426684398</v>
      </c>
      <c r="BI36" s="35">
        <v>0.10375979746821072</v>
      </c>
      <c r="BJ36" s="35">
        <v>7.1787710653844344E-2</v>
      </c>
      <c r="BK36" s="21">
        <v>7.13688599072939E-2</v>
      </c>
      <c r="BL36" s="19">
        <v>709.77644650330058</v>
      </c>
      <c r="BM36" s="16">
        <v>303.73209880468767</v>
      </c>
      <c r="BN36" s="16">
        <v>316.66302049442402</v>
      </c>
      <c r="BO36" s="16">
        <v>330.09643859662174</v>
      </c>
      <c r="BP36" s="17">
        <v>344.05086506650514</v>
      </c>
      <c r="BQ36" s="20">
        <v>1068979204.0028588</v>
      </c>
      <c r="BR36" s="20">
        <v>1276483625.7016253</v>
      </c>
      <c r="BS36" s="20">
        <v>1409528430.3646882</v>
      </c>
      <c r="BT36" s="20">
        <v>1555780814.8250134</v>
      </c>
      <c r="BU36" s="20">
        <v>1667466757.8004735</v>
      </c>
      <c r="BV36" s="95">
        <v>1786471959.2380047</v>
      </c>
      <c r="BW36" s="80">
        <v>0.19411455426050708</v>
      </c>
      <c r="BX36" s="35">
        <v>0.10422758426684407</v>
      </c>
      <c r="BY36" s="35">
        <v>0.10375979746821089</v>
      </c>
      <c r="BZ36" s="35">
        <v>7.1787710653844219E-2</v>
      </c>
      <c r="CA36" s="21">
        <v>7.1368859907293705E-2</v>
      </c>
      <c r="CB36" s="19">
        <v>1040.4925965646398</v>
      </c>
      <c r="CC36" s="16">
        <v>635.36057106872977</v>
      </c>
      <c r="CD36" s="16">
        <v>665.17511934422146</v>
      </c>
      <c r="CE36" s="16">
        <v>498.00234108672976</v>
      </c>
      <c r="CF36" s="17">
        <v>520.23389082073481</v>
      </c>
    </row>
    <row r="37" spans="1:84" x14ac:dyDescent="0.25">
      <c r="A37" s="18" t="s">
        <v>606</v>
      </c>
      <c r="B37" s="94">
        <v>5162.0121679209533</v>
      </c>
      <c r="C37" s="20">
        <v>5051.0289063106529</v>
      </c>
      <c r="D37" s="20">
        <v>4928.7408380526058</v>
      </c>
      <c r="E37" s="20">
        <v>4794.5695596833966</v>
      </c>
      <c r="F37" s="95">
        <v>4647.9121378577865</v>
      </c>
      <c r="G37" s="94">
        <v>828777628.78078043</v>
      </c>
      <c r="H37" s="20">
        <v>851506855.25009334</v>
      </c>
      <c r="I37" s="20">
        <v>872435997.4291352</v>
      </c>
      <c r="J37" s="20">
        <v>865660077.84910238</v>
      </c>
      <c r="K37" s="20">
        <v>855964684.9771924</v>
      </c>
      <c r="L37" s="95">
        <v>4274345244.286304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94">
        <v>0</v>
      </c>
      <c r="S37" s="20">
        <v>265.84362664792911</v>
      </c>
      <c r="T37" s="20">
        <v>547.63787089473396</v>
      </c>
      <c r="U37" s="20">
        <v>846.10051053236407</v>
      </c>
      <c r="V37" s="95">
        <v>1161.9780344644466</v>
      </c>
      <c r="W37" s="20">
        <v>0</v>
      </c>
      <c r="X37" s="20">
        <v>9424347.0716088247</v>
      </c>
      <c r="Y37" s="20">
        <v>20384862.71588989</v>
      </c>
      <c r="Z37" s="20">
        <v>32124505.153970886</v>
      </c>
      <c r="AA37" s="20">
        <v>45000006.819682412</v>
      </c>
      <c r="AB37" s="94">
        <v>0</v>
      </c>
      <c r="AC37" s="20">
        <v>35391803.204711877</v>
      </c>
      <c r="AD37" s="20">
        <v>76552470.331791803</v>
      </c>
      <c r="AE37" s="20">
        <v>120639037.99587072</v>
      </c>
      <c r="AF37" s="95">
        <v>168991164.42461568</v>
      </c>
      <c r="AG37" s="19">
        <v>0</v>
      </c>
      <c r="AH37" s="16">
        <v>16335000</v>
      </c>
      <c r="AI37" s="16">
        <v>16335000</v>
      </c>
      <c r="AJ37" s="16">
        <v>16335000</v>
      </c>
      <c r="AK37" s="17">
        <v>16335000</v>
      </c>
      <c r="AL37" s="19">
        <v>0</v>
      </c>
      <c r="AM37" s="16">
        <v>0</v>
      </c>
      <c r="AN37" s="16">
        <v>0</v>
      </c>
      <c r="AO37" s="16">
        <v>0</v>
      </c>
      <c r="AP37" s="17">
        <v>0</v>
      </c>
      <c r="AQ37" s="19">
        <v>0</v>
      </c>
      <c r="AR37" s="16">
        <v>19056803.204711877</v>
      </c>
      <c r="AS37" s="16">
        <v>60217470.331791803</v>
      </c>
      <c r="AT37" s="16">
        <v>104304037.99587072</v>
      </c>
      <c r="AU37" s="17">
        <v>152656164.42461568</v>
      </c>
      <c r="AV37" s="19">
        <v>0</v>
      </c>
      <c r="AW37" s="16">
        <v>19056803.204711877</v>
      </c>
      <c r="AX37" s="16">
        <v>60217470.331791803</v>
      </c>
      <c r="AY37" s="16">
        <v>104304037.99587072</v>
      </c>
      <c r="AZ37" s="17">
        <v>152656164.42461568</v>
      </c>
      <c r="BA37" s="20">
        <v>940200822.06579101</v>
      </c>
      <c r="BB37" s="20">
        <v>1016827189.064153</v>
      </c>
      <c r="BC37" s="20">
        <v>1118755408.1775935</v>
      </c>
      <c r="BD37" s="20">
        <v>1249541511.6099634</v>
      </c>
      <c r="BE37" s="20">
        <v>1353807875.762718</v>
      </c>
      <c r="BF37" s="20">
        <v>1465384896.3824654</v>
      </c>
      <c r="BG37" s="80">
        <v>8.1499999999999975E-2</v>
      </c>
      <c r="BH37" s="35">
        <v>0.10024143749268857</v>
      </c>
      <c r="BI37" s="35">
        <v>0.11690321447957523</v>
      </c>
      <c r="BJ37" s="35">
        <v>8.3443697695495728E-2</v>
      </c>
      <c r="BK37" s="21">
        <v>8.2417175004899673E-2</v>
      </c>
      <c r="BL37" s="19">
        <v>184.46423905575102</v>
      </c>
      <c r="BM37" s="16">
        <v>303.04066642033467</v>
      </c>
      <c r="BN37" s="16">
        <v>422.84825101225033</v>
      </c>
      <c r="BO37" s="16">
        <v>439.07772980308164</v>
      </c>
      <c r="BP37" s="17">
        <v>458.8420459113886</v>
      </c>
      <c r="BQ37" s="20">
        <v>250362458.58702871</v>
      </c>
      <c r="BR37" s="20">
        <v>270766998.96187156</v>
      </c>
      <c r="BS37" s="20">
        <v>302258856.44887292</v>
      </c>
      <c r="BT37" s="20">
        <v>337085384.60740101</v>
      </c>
      <c r="BU37" s="20">
        <v>364850073.45319253</v>
      </c>
      <c r="BV37" s="95">
        <v>394561488.87484467</v>
      </c>
      <c r="BW37" s="80">
        <v>8.1500000000000045E-2</v>
      </c>
      <c r="BX37" s="35">
        <v>0.11630611414146497</v>
      </c>
      <c r="BY37" s="35">
        <v>0.11522086918375871</v>
      </c>
      <c r="BZ37" s="35">
        <v>8.2366931684471262E-2</v>
      </c>
      <c r="CA37" s="21">
        <v>8.1434588022534365E-2</v>
      </c>
      <c r="CB37" s="19">
        <v>127.08895853128001</v>
      </c>
      <c r="CC37" s="16">
        <v>186.80563931988627</v>
      </c>
      <c r="CD37" s="16">
        <v>196.74902467154197</v>
      </c>
      <c r="CE37" s="16">
        <v>153.77829633182864</v>
      </c>
      <c r="CF37" s="17">
        <v>161.33381527873621</v>
      </c>
    </row>
    <row r="38" spans="1:84" x14ac:dyDescent="0.25">
      <c r="A38" s="18" t="s">
        <v>663</v>
      </c>
      <c r="B38" s="94">
        <v>5162.0121679209533</v>
      </c>
      <c r="C38" s="20">
        <v>5051.0289063106529</v>
      </c>
      <c r="D38" s="20">
        <v>4928.7408380526058</v>
      </c>
      <c r="E38" s="20">
        <v>4794.5695596833966</v>
      </c>
      <c r="F38" s="95">
        <v>4647.9121378577865</v>
      </c>
      <c r="G38" s="94">
        <v>30006088.119701304</v>
      </c>
      <c r="H38" s="20">
        <v>30829005.08638411</v>
      </c>
      <c r="I38" s="20">
        <v>31586749.579823133</v>
      </c>
      <c r="J38" s="20">
        <v>31341425.824753176</v>
      </c>
      <c r="K38" s="20">
        <v>30990401.855515938</v>
      </c>
      <c r="L38" s="95">
        <v>154753670.46617767</v>
      </c>
      <c r="M38" s="20">
        <v>760929.35019658878</v>
      </c>
      <c r="N38" s="20">
        <v>2445524.3073104583</v>
      </c>
      <c r="O38" s="20">
        <v>4399653.9594575427</v>
      </c>
      <c r="P38" s="20">
        <v>6465889.7336150967</v>
      </c>
      <c r="Q38" s="20">
        <v>8729963.8701057695</v>
      </c>
      <c r="R38" s="94">
        <v>0</v>
      </c>
      <c r="S38" s="20">
        <v>265.84362664792911</v>
      </c>
      <c r="T38" s="20">
        <v>547.63787089473396</v>
      </c>
      <c r="U38" s="20">
        <v>846.10051053236407</v>
      </c>
      <c r="V38" s="95">
        <v>1161.9780344644466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94">
        <v>0</v>
      </c>
      <c r="AC38" s="20">
        <v>1622579.2150728479</v>
      </c>
      <c r="AD38" s="20">
        <v>3509638.8422025703</v>
      </c>
      <c r="AE38" s="20">
        <v>5530839.8514270307</v>
      </c>
      <c r="AF38" s="95">
        <v>7747600.4638789846</v>
      </c>
      <c r="AG38" s="19">
        <v>0</v>
      </c>
      <c r="AH38" s="16">
        <v>0</v>
      </c>
      <c r="AI38" s="16">
        <v>0</v>
      </c>
      <c r="AJ38" s="16">
        <v>0</v>
      </c>
      <c r="AK38" s="17">
        <v>0</v>
      </c>
      <c r="AL38" s="19">
        <v>760929.35019658878</v>
      </c>
      <c r="AM38" s="16">
        <v>822945.09223761037</v>
      </c>
      <c r="AN38" s="16">
        <v>890015.11725497246</v>
      </c>
      <c r="AO38" s="16">
        <v>935049.88218806591</v>
      </c>
      <c r="AP38" s="17">
        <v>982363.40622678492</v>
      </c>
      <c r="AQ38" s="19">
        <v>760929.35019658878</v>
      </c>
      <c r="AR38" s="16">
        <v>2445524.3073104583</v>
      </c>
      <c r="AS38" s="16">
        <v>4399653.9594575427</v>
      </c>
      <c r="AT38" s="16">
        <v>6465889.7336150967</v>
      </c>
      <c r="AU38" s="17">
        <v>8729963.8701057695</v>
      </c>
      <c r="AV38" s="19">
        <v>760929.35019658878</v>
      </c>
      <c r="AW38" s="16">
        <v>2445524.3073104583</v>
      </c>
      <c r="AX38" s="16">
        <v>4399653.9594575427</v>
      </c>
      <c r="AY38" s="16">
        <v>6465889.7336150967</v>
      </c>
      <c r="AZ38" s="17">
        <v>8729963.8701057695</v>
      </c>
      <c r="BA38" s="20">
        <v>47559089.230282135</v>
      </c>
      <c r="BB38" s="20">
        <v>52196084.352746725</v>
      </c>
      <c r="BC38" s="20">
        <v>58072644.442568421</v>
      </c>
      <c r="BD38" s="20">
        <v>64560384.385739028</v>
      </c>
      <c r="BE38" s="20">
        <v>69670753.119466424</v>
      </c>
      <c r="BF38" s="20">
        <v>75132993.34328118</v>
      </c>
      <c r="BG38" s="80">
        <v>9.7499661947102467E-2</v>
      </c>
      <c r="BH38" s="35">
        <v>0.11258622486137608</v>
      </c>
      <c r="BI38" s="35">
        <v>0.11171765993172102</v>
      </c>
      <c r="BJ38" s="35">
        <v>7.9156417396675893E-2</v>
      </c>
      <c r="BK38" s="21">
        <v>7.8400763293723794E-2</v>
      </c>
      <c r="BL38" s="19">
        <v>388.62764560096366</v>
      </c>
      <c r="BM38" s="16">
        <v>535.22578150116351</v>
      </c>
      <c r="BN38" s="16">
        <v>559.25786374563722</v>
      </c>
      <c r="BO38" s="16">
        <v>584.2501677214259</v>
      </c>
      <c r="BP38" s="17">
        <v>610.23867785839502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95">
        <v>0</v>
      </c>
      <c r="BW38" s="80">
        <v>0</v>
      </c>
      <c r="BX38" s="35">
        <v>0</v>
      </c>
      <c r="BY38" s="35">
        <v>0</v>
      </c>
      <c r="BZ38" s="35">
        <v>0</v>
      </c>
      <c r="CA38" s="21">
        <v>0</v>
      </c>
      <c r="CB38" s="19">
        <v>0</v>
      </c>
      <c r="CC38" s="16">
        <v>0</v>
      </c>
      <c r="CD38" s="16">
        <v>0</v>
      </c>
      <c r="CE38" s="16">
        <v>0</v>
      </c>
      <c r="CF38" s="17">
        <v>0</v>
      </c>
    </row>
    <row r="39" spans="1:84" x14ac:dyDescent="0.25">
      <c r="A39" s="18" t="s">
        <v>669</v>
      </c>
      <c r="B39" s="94">
        <v>5162.0121679209533</v>
      </c>
      <c r="C39" s="20">
        <v>5051.0289063106529</v>
      </c>
      <c r="D39" s="20">
        <v>4928.7408380526058</v>
      </c>
      <c r="E39" s="20">
        <v>4794.5695596833966</v>
      </c>
      <c r="F39" s="95">
        <v>4647.9121378577865</v>
      </c>
      <c r="G39" s="94">
        <v>650963505.74155664</v>
      </c>
      <c r="H39" s="20">
        <v>668816179.88651884</v>
      </c>
      <c r="I39" s="20">
        <v>685254977.57109809</v>
      </c>
      <c r="J39" s="20">
        <v>679932830.57862926</v>
      </c>
      <c r="K39" s="20">
        <v>672317582.87614858</v>
      </c>
      <c r="L39" s="95">
        <v>3357285076.6539516</v>
      </c>
      <c r="M39" s="20">
        <v>10347779.925418139</v>
      </c>
      <c r="N39" s="20">
        <v>46391975.562314391</v>
      </c>
      <c r="O39" s="20">
        <v>88242642.546815038</v>
      </c>
      <c r="P39" s="20">
        <v>132703769.1172502</v>
      </c>
      <c r="Q39" s="20">
        <v>181438428.76434243</v>
      </c>
      <c r="R39" s="94">
        <v>0</v>
      </c>
      <c r="S39" s="20">
        <v>265.84362664792911</v>
      </c>
      <c r="T39" s="20">
        <v>547.63787089473396</v>
      </c>
      <c r="U39" s="20">
        <v>846.10051053236407</v>
      </c>
      <c r="V39" s="95">
        <v>1161.9780344644466</v>
      </c>
      <c r="W39" s="20">
        <v>0</v>
      </c>
      <c r="X39" s="20">
        <v>10884447.505903248</v>
      </c>
      <c r="Y39" s="20">
        <v>23543059.955268722</v>
      </c>
      <c r="Z39" s="20">
        <v>37101508.183507979</v>
      </c>
      <c r="AA39" s="20">
        <v>51971792.663457982</v>
      </c>
      <c r="AB39" s="94">
        <v>0</v>
      </c>
      <c r="AC39" s="20">
        <v>24316404.067071438</v>
      </c>
      <c r="AD39" s="20">
        <v>52596381.997075506</v>
      </c>
      <c r="AE39" s="20">
        <v>82886638.3891913</v>
      </c>
      <c r="AF39" s="95">
        <v>116107603.05557917</v>
      </c>
      <c r="AG39" s="19">
        <v>0</v>
      </c>
      <c r="AH39" s="16">
        <v>0</v>
      </c>
      <c r="AI39" s="16">
        <v>0</v>
      </c>
      <c r="AJ39" s="16">
        <v>0</v>
      </c>
      <c r="AK39" s="17">
        <v>0</v>
      </c>
      <c r="AL39" s="19">
        <v>10347779.925418139</v>
      </c>
      <c r="AM39" s="16">
        <v>11191123.989339706</v>
      </c>
      <c r="AN39" s="16">
        <v>12103200.59447081</v>
      </c>
      <c r="AO39" s="16">
        <v>12715622.544550925</v>
      </c>
      <c r="AP39" s="17">
        <v>13359033.045305274</v>
      </c>
      <c r="AQ39" s="19">
        <v>7148145.1902367808</v>
      </c>
      <c r="AR39" s="16">
        <v>32047123.090312507</v>
      </c>
      <c r="AS39" s="16">
        <v>60957154.620710671</v>
      </c>
      <c r="AT39" s="16">
        <v>91670466.107582331</v>
      </c>
      <c r="AU39" s="17">
        <v>125335892.45652083</v>
      </c>
      <c r="AV39" s="19">
        <v>7148145.1902367808</v>
      </c>
      <c r="AW39" s="16">
        <v>32047123.090312507</v>
      </c>
      <c r="AX39" s="16">
        <v>60957154.620710671</v>
      </c>
      <c r="AY39" s="16">
        <v>91670466.107582331</v>
      </c>
      <c r="AZ39" s="17">
        <v>125335892.45652083</v>
      </c>
      <c r="BA39" s="20">
        <v>571612639.05286384</v>
      </c>
      <c r="BB39" s="20">
        <v>625347214.32590914</v>
      </c>
      <c r="BC39" s="20">
        <v>700629416.36054206</v>
      </c>
      <c r="BD39" s="20">
        <v>784028904.79246402</v>
      </c>
      <c r="BE39" s="20">
        <v>851329646.8380264</v>
      </c>
      <c r="BF39" s="20">
        <v>923433827.73192537</v>
      </c>
      <c r="BG39" s="80">
        <v>9.4005225920268401E-2</v>
      </c>
      <c r="BH39" s="35">
        <v>0.12038464441835423</v>
      </c>
      <c r="BI39" s="35">
        <v>0.11903509399469006</v>
      </c>
      <c r="BJ39" s="35">
        <v>8.5839618455619562E-2</v>
      </c>
      <c r="BK39" s="21">
        <v>8.4695959035028731E-2</v>
      </c>
      <c r="BL39" s="19">
        <v>199.4658077539907</v>
      </c>
      <c r="BM39" s="16">
        <v>332.40857875675374</v>
      </c>
      <c r="BN39" s="16">
        <v>347.89010145426801</v>
      </c>
      <c r="BO39" s="16">
        <v>364.00134779275049</v>
      </c>
      <c r="BP39" s="17">
        <v>380.76616782023393</v>
      </c>
      <c r="BQ39" s="20">
        <v>255863808.9053202</v>
      </c>
      <c r="BR39" s="20">
        <v>279916344.06628507</v>
      </c>
      <c r="BS39" s="20">
        <v>313613973.6135906</v>
      </c>
      <c r="BT39" s="20">
        <v>350945042.44073254</v>
      </c>
      <c r="BU39" s="20">
        <v>381070030.98273623</v>
      </c>
      <c r="BV39" s="95">
        <v>413345122.71632719</v>
      </c>
      <c r="BW39" s="80">
        <v>9.4005225920267887E-2</v>
      </c>
      <c r="BX39" s="35">
        <v>0.12038464441835457</v>
      </c>
      <c r="BY39" s="35">
        <v>0.11903509399468985</v>
      </c>
      <c r="BZ39" s="35">
        <v>8.5839618455619549E-2</v>
      </c>
      <c r="CA39" s="21">
        <v>8.4695959035028745E-2</v>
      </c>
      <c r="CB39" s="19">
        <v>190.73185835327081</v>
      </c>
      <c r="CC39" s="16">
        <v>254.49100371116629</v>
      </c>
      <c r="CD39" s="16">
        <v>268.50613199288591</v>
      </c>
      <c r="CE39" s="16">
        <v>212.42738481444621</v>
      </c>
      <c r="CF39" s="17">
        <v>223.12638318528889</v>
      </c>
    </row>
    <row r="40" spans="1:84" x14ac:dyDescent="0.25">
      <c r="A40" s="18" t="s">
        <v>713</v>
      </c>
      <c r="B40" s="94">
        <v>5162.0121679209533</v>
      </c>
      <c r="C40" s="20">
        <v>5051.0289063106529</v>
      </c>
      <c r="D40" s="20">
        <v>4928.7408380526058</v>
      </c>
      <c r="E40" s="20">
        <v>4794.5695596833966</v>
      </c>
      <c r="F40" s="95">
        <v>4647.9121378577865</v>
      </c>
      <c r="G40" s="94">
        <v>193491591.93265533</v>
      </c>
      <c r="H40" s="20">
        <v>198798098.84140843</v>
      </c>
      <c r="I40" s="20">
        <v>203684346.84977359</v>
      </c>
      <c r="J40" s="20">
        <v>202102398.42257372</v>
      </c>
      <c r="K40" s="20">
        <v>199838851.56024089</v>
      </c>
      <c r="L40" s="95">
        <v>997915287.6066519</v>
      </c>
      <c r="M40" s="20">
        <v>0</v>
      </c>
      <c r="N40" s="20">
        <v>0</v>
      </c>
      <c r="O40" s="20">
        <v>7495272.4930898845</v>
      </c>
      <c r="P40" s="20">
        <v>19762909.659038663</v>
      </c>
      <c r="Q40" s="20">
        <v>33252841.110301077</v>
      </c>
      <c r="R40" s="94">
        <v>0</v>
      </c>
      <c r="S40" s="20">
        <v>265.84362664792911</v>
      </c>
      <c r="T40" s="20">
        <v>547.63787089473396</v>
      </c>
      <c r="U40" s="20">
        <v>846.10051053236407</v>
      </c>
      <c r="V40" s="95">
        <v>1161.9780344644466</v>
      </c>
      <c r="W40" s="20">
        <v>0</v>
      </c>
      <c r="X40" s="20">
        <v>2490946.9279702129</v>
      </c>
      <c r="Y40" s="20">
        <v>5387918.2051995704</v>
      </c>
      <c r="Z40" s="20">
        <v>8490820.2995740045</v>
      </c>
      <c r="AA40" s="20">
        <v>11893941.075643266</v>
      </c>
      <c r="AB40" s="94">
        <v>0</v>
      </c>
      <c r="AC40" s="20">
        <v>7972110.9057881255</v>
      </c>
      <c r="AD40" s="20">
        <v>17243675.889219716</v>
      </c>
      <c r="AE40" s="20">
        <v>27174308.833821353</v>
      </c>
      <c r="AF40" s="95">
        <v>38065771.814416952</v>
      </c>
      <c r="AG40" s="19">
        <v>0</v>
      </c>
      <c r="AH40" s="16">
        <v>7972110.9057881255</v>
      </c>
      <c r="AI40" s="16">
        <v>9748403.3961298317</v>
      </c>
      <c r="AJ40" s="16">
        <v>7411399.1747826897</v>
      </c>
      <c r="AK40" s="17">
        <v>4812930.7041158751</v>
      </c>
      <c r="AL40" s="19">
        <v>0</v>
      </c>
      <c r="AM40" s="16">
        <v>0</v>
      </c>
      <c r="AN40" s="16">
        <v>0</v>
      </c>
      <c r="AO40" s="16">
        <v>0</v>
      </c>
      <c r="AP40" s="17">
        <v>0</v>
      </c>
      <c r="AQ40" s="19">
        <v>0</v>
      </c>
      <c r="AR40" s="16">
        <v>0</v>
      </c>
      <c r="AS40" s="16">
        <v>7495272.4930898845</v>
      </c>
      <c r="AT40" s="16">
        <v>19762909.659038663</v>
      </c>
      <c r="AU40" s="17">
        <v>33252841.110301077</v>
      </c>
      <c r="AV40" s="19">
        <v>0</v>
      </c>
      <c r="AW40" s="16">
        <v>0</v>
      </c>
      <c r="AX40" s="16">
        <v>7495272.4930898845</v>
      </c>
      <c r="AY40" s="16">
        <v>19762909.659038663</v>
      </c>
      <c r="AZ40" s="17">
        <v>33252841.110301077</v>
      </c>
      <c r="BA40" s="20">
        <v>170164121.58604965</v>
      </c>
      <c r="BB40" s="20">
        <v>184032497.49531269</v>
      </c>
      <c r="BC40" s="20">
        <v>199031146.04118073</v>
      </c>
      <c r="BD40" s="20">
        <v>222747456.93662685</v>
      </c>
      <c r="BE40" s="20">
        <v>245906854.63541865</v>
      </c>
      <c r="BF40" s="20">
        <v>270839669.70248592</v>
      </c>
      <c r="BG40" s="80">
        <v>8.1499999999999989E-2</v>
      </c>
      <c r="BH40" s="35">
        <v>8.1500000000000294E-2</v>
      </c>
      <c r="BI40" s="35">
        <v>0.11915879181311188</v>
      </c>
      <c r="BJ40" s="35">
        <v>0.10397154704837239</v>
      </c>
      <c r="BK40" s="21">
        <v>0.10139129754651469</v>
      </c>
      <c r="BL40" s="19">
        <v>142.99981517548076</v>
      </c>
      <c r="BM40" s="16">
        <v>147.28980963074537</v>
      </c>
      <c r="BN40" s="16">
        <v>333.07862980504524</v>
      </c>
      <c r="BO40" s="16">
        <v>443.73436632460744</v>
      </c>
      <c r="BP40" s="17">
        <v>465.50740241966832</v>
      </c>
      <c r="BQ40" s="20">
        <v>53169079.171712331</v>
      </c>
      <c r="BR40" s="20">
        <v>57502359.124206893</v>
      </c>
      <c r="BS40" s="20">
        <v>64679748.320799977</v>
      </c>
      <c r="BT40" s="20">
        <v>72645106.911544964</v>
      </c>
      <c r="BU40" s="20">
        <v>79151222.754460484</v>
      </c>
      <c r="BV40" s="95">
        <v>86129759.894747019</v>
      </c>
      <c r="BW40" s="80">
        <v>8.1500000000000128E-2</v>
      </c>
      <c r="BX40" s="35">
        <v>0.12481903883438414</v>
      </c>
      <c r="BY40" s="35">
        <v>0.12315073570228248</v>
      </c>
      <c r="BZ40" s="35">
        <v>8.9560276245963508E-2</v>
      </c>
      <c r="CA40" s="21">
        <v>8.8167142558682285E-2</v>
      </c>
      <c r="CB40" s="19">
        <v>115.60421627814276</v>
      </c>
      <c r="CC40" s="16">
        <v>182.36190645240777</v>
      </c>
      <c r="CD40" s="16">
        <v>192.7452393035062</v>
      </c>
      <c r="CE40" s="16">
        <v>154.347623856464</v>
      </c>
      <c r="CF40" s="17">
        <v>162.30891653744084</v>
      </c>
    </row>
    <row r="41" spans="1:84" x14ac:dyDescent="0.25">
      <c r="A41" s="18" t="s">
        <v>728</v>
      </c>
      <c r="B41" s="94">
        <v>5162.0121679209533</v>
      </c>
      <c r="C41" s="20">
        <v>5051.0289063106529</v>
      </c>
      <c r="D41" s="20">
        <v>4928.7408380526058</v>
      </c>
      <c r="E41" s="20">
        <v>4794.5695596833966</v>
      </c>
      <c r="F41" s="95">
        <v>4647.9121378577865</v>
      </c>
      <c r="G41" s="94">
        <v>295279505.4823302</v>
      </c>
      <c r="H41" s="20">
        <v>303377545.92018318</v>
      </c>
      <c r="I41" s="20">
        <v>310834246.65411609</v>
      </c>
      <c r="J41" s="20">
        <v>308420100.6717692</v>
      </c>
      <c r="K41" s="20">
        <v>304965795.54424536</v>
      </c>
      <c r="L41" s="95">
        <v>1522877194.272644</v>
      </c>
      <c r="M41" s="20">
        <v>21927924.767957628</v>
      </c>
      <c r="N41" s="20">
        <v>39682289.895503104</v>
      </c>
      <c r="O41" s="20">
        <v>60184965.780548632</v>
      </c>
      <c r="P41" s="20">
        <v>81372683.912089586</v>
      </c>
      <c r="Q41" s="20">
        <v>104550503.93955666</v>
      </c>
      <c r="R41" s="94">
        <v>0</v>
      </c>
      <c r="S41" s="20">
        <v>265.84362664792911</v>
      </c>
      <c r="T41" s="20">
        <v>547.63787089473396</v>
      </c>
      <c r="U41" s="20">
        <v>846.10051053236407</v>
      </c>
      <c r="V41" s="95">
        <v>1161.9780344644466</v>
      </c>
      <c r="W41" s="20">
        <v>0</v>
      </c>
      <c r="X41" s="20">
        <v>6644947.7715625055</v>
      </c>
      <c r="Y41" s="20">
        <v>14373022.029889699</v>
      </c>
      <c r="Z41" s="20">
        <v>22650445.416903179</v>
      </c>
      <c r="AA41" s="20">
        <v>31728743.939997975</v>
      </c>
      <c r="AB41" s="94">
        <v>0</v>
      </c>
      <c r="AC41" s="20">
        <v>9322291.4873945042</v>
      </c>
      <c r="AD41" s="20">
        <v>20164116.487234313</v>
      </c>
      <c r="AE41" s="20">
        <v>31776631.172232557</v>
      </c>
      <c r="AF41" s="95">
        <v>44512704.94606337</v>
      </c>
      <c r="AG41" s="19">
        <v>0</v>
      </c>
      <c r="AH41" s="16">
        <v>0</v>
      </c>
      <c r="AI41" s="16">
        <v>0</v>
      </c>
      <c r="AJ41" s="16">
        <v>0</v>
      </c>
      <c r="AK41" s="17">
        <v>0</v>
      </c>
      <c r="AL41" s="19">
        <v>21927924.767957628</v>
      </c>
      <c r="AM41" s="16">
        <v>23715050.636546094</v>
      </c>
      <c r="AN41" s="16">
        <v>25647827.263424624</v>
      </c>
      <c r="AO41" s="16">
        <v>26945607.322953854</v>
      </c>
      <c r="AP41" s="17">
        <v>28309055.053495314</v>
      </c>
      <c r="AQ41" s="19">
        <v>12802370.095750118</v>
      </c>
      <c r="AR41" s="16">
        <v>23168054.74594821</v>
      </c>
      <c r="AS41" s="16">
        <v>35138309.451360159</v>
      </c>
      <c r="AT41" s="16">
        <v>47508518.300343141</v>
      </c>
      <c r="AU41" s="17">
        <v>61040625.562856346</v>
      </c>
      <c r="AV41" s="19">
        <v>12802370.095750118</v>
      </c>
      <c r="AW41" s="16">
        <v>23168054.74594821</v>
      </c>
      <c r="AX41" s="16">
        <v>35138309.451360159</v>
      </c>
      <c r="AY41" s="16">
        <v>47508518.300343141</v>
      </c>
      <c r="AZ41" s="17">
        <v>61040625.562856346</v>
      </c>
      <c r="BA41" s="20">
        <v>393449635.68505132</v>
      </c>
      <c r="BB41" s="20">
        <v>438318151.08913308</v>
      </c>
      <c r="BC41" s="20">
        <v>483363371.89029199</v>
      </c>
      <c r="BD41" s="20">
        <v>532839544.94296795</v>
      </c>
      <c r="BE41" s="20">
        <v>570393436.30782628</v>
      </c>
      <c r="BF41" s="20">
        <v>610383520.42151821</v>
      </c>
      <c r="BG41" s="80">
        <v>0.11403877735446202</v>
      </c>
      <c r="BH41" s="35">
        <v>0.10276832179828858</v>
      </c>
      <c r="BI41" s="35">
        <v>0.10235813454211311</v>
      </c>
      <c r="BJ41" s="35">
        <v>7.047879933325496E-2</v>
      </c>
      <c r="BK41" s="21">
        <v>7.0109649880526204E-2</v>
      </c>
      <c r="BL41" s="19">
        <v>440.47158612126168</v>
      </c>
      <c r="BM41" s="16">
        <v>385.08726622418908</v>
      </c>
      <c r="BN41" s="16">
        <v>401.29617777078147</v>
      </c>
      <c r="BO41" s="16">
        <v>418.13104547056901</v>
      </c>
      <c r="BP41" s="17">
        <v>435.61483867235074</v>
      </c>
      <c r="BQ41" s="20">
        <v>280451676.86536032</v>
      </c>
      <c r="BR41" s="20">
        <v>312434043.20209473</v>
      </c>
      <c r="BS41" s="20">
        <v>344542365.49462789</v>
      </c>
      <c r="BT41" s="20">
        <v>379809079.29738492</v>
      </c>
      <c r="BU41" s="20">
        <v>406577567.18213362</v>
      </c>
      <c r="BV41" s="95">
        <v>435082578.06654918</v>
      </c>
      <c r="BW41" s="80">
        <v>0.11403877735446225</v>
      </c>
      <c r="BX41" s="35">
        <v>0.10276832179828824</v>
      </c>
      <c r="BY41" s="35">
        <v>0.10235813454211309</v>
      </c>
      <c r="BZ41" s="35">
        <v>7.0478799333254918E-2</v>
      </c>
      <c r="CA41" s="21">
        <v>7.0109649880526342E-2</v>
      </c>
      <c r="CB41" s="19">
        <v>559.10878040605439</v>
      </c>
      <c r="CC41" s="16">
        <v>534.58163339284238</v>
      </c>
      <c r="CD41" s="16">
        <v>559.20637579224876</v>
      </c>
      <c r="CE41" s="16">
        <v>416.13168821171348</v>
      </c>
      <c r="CF41" s="17">
        <v>434.43818295426354</v>
      </c>
    </row>
    <row r="42" spans="1:84" x14ac:dyDescent="0.25">
      <c r="A42" s="18" t="s">
        <v>742</v>
      </c>
      <c r="B42" s="94">
        <v>5162.0121679209533</v>
      </c>
      <c r="C42" s="20">
        <v>5051.0289063106529</v>
      </c>
      <c r="D42" s="20">
        <v>4928.7408380526058</v>
      </c>
      <c r="E42" s="20">
        <v>4794.5695596833966</v>
      </c>
      <c r="F42" s="95">
        <v>4647.9121378577865</v>
      </c>
      <c r="G42" s="94">
        <v>426154113.61404604</v>
      </c>
      <c r="H42" s="20">
        <v>437841390.17991126</v>
      </c>
      <c r="I42" s="20">
        <v>448603070.66485965</v>
      </c>
      <c r="J42" s="20">
        <v>445118920.14936262</v>
      </c>
      <c r="K42" s="20">
        <v>440133588.24368978</v>
      </c>
      <c r="L42" s="95">
        <v>2197851082.8518696</v>
      </c>
      <c r="M42" s="20">
        <v>184618555.34120494</v>
      </c>
      <c r="N42" s="20">
        <v>222709251.29519272</v>
      </c>
      <c r="O42" s="20">
        <v>265782448.09046531</v>
      </c>
      <c r="P42" s="20">
        <v>305414505.85498172</v>
      </c>
      <c r="Q42" s="20">
        <v>348376829.11647451</v>
      </c>
      <c r="R42" s="94">
        <v>0</v>
      </c>
      <c r="S42" s="20">
        <v>265.84362664792911</v>
      </c>
      <c r="T42" s="20">
        <v>547.63787089473396</v>
      </c>
      <c r="U42" s="20">
        <v>846.10051053236407</v>
      </c>
      <c r="V42" s="95">
        <v>1161.9780344644466</v>
      </c>
      <c r="W42" s="20">
        <v>0</v>
      </c>
      <c r="X42" s="20">
        <v>7081785.3048073566</v>
      </c>
      <c r="Y42" s="20">
        <v>15317901.614298312</v>
      </c>
      <c r="Z42" s="20">
        <v>24139481.153972711</v>
      </c>
      <c r="AA42" s="20">
        <v>33814585.200484976</v>
      </c>
      <c r="AB42" s="94">
        <v>0</v>
      </c>
      <c r="AC42" s="20">
        <v>15962498.388872186</v>
      </c>
      <c r="AD42" s="20">
        <v>34526884.015130535</v>
      </c>
      <c r="AE42" s="20">
        <v>54410916.51944422</v>
      </c>
      <c r="AF42" s="95">
        <v>76218811.860437468</v>
      </c>
      <c r="AG42" s="19">
        <v>0</v>
      </c>
      <c r="AH42" s="16">
        <v>0</v>
      </c>
      <c r="AI42" s="16">
        <v>0</v>
      </c>
      <c r="AJ42" s="16">
        <v>0</v>
      </c>
      <c r="AK42" s="17">
        <v>0</v>
      </c>
      <c r="AL42" s="19">
        <v>184618555.34120494</v>
      </c>
      <c r="AM42" s="16">
        <v>199664967.60151318</v>
      </c>
      <c r="AN42" s="16">
        <v>215937662.46103647</v>
      </c>
      <c r="AO42" s="16">
        <v>226864108.18156478</v>
      </c>
      <c r="AP42" s="17">
        <v>238343432.05555207</v>
      </c>
      <c r="AQ42" s="19">
        <v>127883054.70298362</v>
      </c>
      <c r="AR42" s="16">
        <v>154268022.05014899</v>
      </c>
      <c r="AS42" s="16">
        <v>184104307.85480136</v>
      </c>
      <c r="AT42" s="16">
        <v>211556958.00540233</v>
      </c>
      <c r="AU42" s="17">
        <v>241316443.0455851</v>
      </c>
      <c r="AV42" s="19">
        <v>127883054.70298362</v>
      </c>
      <c r="AW42" s="16">
        <v>154268022.05014899</v>
      </c>
      <c r="AX42" s="16">
        <v>184104307.85480136</v>
      </c>
      <c r="AY42" s="16">
        <v>211556958.00540233</v>
      </c>
      <c r="AZ42" s="17">
        <v>241316443.0455851</v>
      </c>
      <c r="BA42" s="20">
        <v>330769313.41250241</v>
      </c>
      <c r="BB42" s="20">
        <v>485610067.15860498</v>
      </c>
      <c r="BC42" s="20">
        <v>541149786.02090359</v>
      </c>
      <c r="BD42" s="20">
        <v>602516935.58917248</v>
      </c>
      <c r="BE42" s="20">
        <v>651141264.70313263</v>
      </c>
      <c r="BF42" s="20">
        <v>703143715.66222048</v>
      </c>
      <c r="BG42" s="80">
        <v>0.46812309203847052</v>
      </c>
      <c r="BH42" s="35">
        <v>0.11437102032763005</v>
      </c>
      <c r="BI42" s="35">
        <v>0.11340141150106341</v>
      </c>
      <c r="BJ42" s="35">
        <v>8.0702012245369908E-2</v>
      </c>
      <c r="BK42" s="21">
        <v>7.9863546941379496E-2</v>
      </c>
      <c r="BL42" s="19">
        <v>1675.2580136853867</v>
      </c>
      <c r="BM42" s="16">
        <v>360.61278043238508</v>
      </c>
      <c r="BN42" s="16">
        <v>376.95556441054669</v>
      </c>
      <c r="BO42" s="16">
        <v>393.95436392500869</v>
      </c>
      <c r="BP42" s="17">
        <v>411.63383140237056</v>
      </c>
      <c r="BQ42" s="20">
        <v>146746280.30903009</v>
      </c>
      <c r="BR42" s="20">
        <v>215441602.79243737</v>
      </c>
      <c r="BS42" s="20">
        <v>240081878.72482842</v>
      </c>
      <c r="BT42" s="20">
        <v>267307502.64805108</v>
      </c>
      <c r="BU42" s="20">
        <v>288879756.00003338</v>
      </c>
      <c r="BV42" s="95">
        <v>311950717.95375633</v>
      </c>
      <c r="BW42" s="80">
        <v>0.46812309203847052</v>
      </c>
      <c r="BX42" s="35">
        <v>0.11437102032763002</v>
      </c>
      <c r="BY42" s="35">
        <v>0.11340141150106338</v>
      </c>
      <c r="BZ42" s="35">
        <v>8.0702012245370006E-2</v>
      </c>
      <c r="CA42" s="21">
        <v>7.9863546941379607E-2</v>
      </c>
      <c r="CB42" s="19">
        <v>832.10763245091562</v>
      </c>
      <c r="CC42" s="16">
        <v>284.25532346961791</v>
      </c>
      <c r="CD42" s="16">
        <v>299.12422193850307</v>
      </c>
      <c r="CE42" s="16">
        <v>232.36412691800615</v>
      </c>
      <c r="CF42" s="17">
        <v>243.63467583708461</v>
      </c>
    </row>
    <row r="43" spans="1:84" x14ac:dyDescent="0.25">
      <c r="A43" s="18" t="s">
        <v>759</v>
      </c>
      <c r="B43" s="94">
        <v>5162.0121679209533</v>
      </c>
      <c r="C43" s="20">
        <v>5051.0289063106529</v>
      </c>
      <c r="D43" s="20">
        <v>4928.7408380526058</v>
      </c>
      <c r="E43" s="20">
        <v>4794.5695596833966</v>
      </c>
      <c r="F43" s="95">
        <v>4647.9121378577865</v>
      </c>
      <c r="G43" s="94">
        <v>49068335.165125571</v>
      </c>
      <c r="H43" s="20">
        <v>50414034.257029146</v>
      </c>
      <c r="I43" s="20">
        <v>51653158.151662447</v>
      </c>
      <c r="J43" s="20">
        <v>51251985.290017873</v>
      </c>
      <c r="K43" s="20">
        <v>50677963.054769665</v>
      </c>
      <c r="L43" s="95">
        <v>253065475.9186047</v>
      </c>
      <c r="M43" s="20">
        <v>1215576.6316837594</v>
      </c>
      <c r="N43" s="20">
        <v>3968016.3512201533</v>
      </c>
      <c r="O43" s="20">
        <v>7161029.5811591819</v>
      </c>
      <c r="P43" s="20">
        <v>10538200.342084534</v>
      </c>
      <c r="Q43" s="20">
        <v>14238805.970317118</v>
      </c>
      <c r="R43" s="94">
        <v>0</v>
      </c>
      <c r="S43" s="20">
        <v>265.84362664792911</v>
      </c>
      <c r="T43" s="20">
        <v>547.63787089473396</v>
      </c>
      <c r="U43" s="20">
        <v>846.10051053236407</v>
      </c>
      <c r="V43" s="95">
        <v>1161.9780344644466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94">
        <v>0</v>
      </c>
      <c r="AC43" s="20">
        <v>2653370.2240541657</v>
      </c>
      <c r="AD43" s="20">
        <v>5739239.7946291603</v>
      </c>
      <c r="AE43" s="20">
        <v>9044467.9923560936</v>
      </c>
      <c r="AF43" s="95">
        <v>12669490.763692416</v>
      </c>
      <c r="AG43" s="19">
        <v>0</v>
      </c>
      <c r="AH43" s="16">
        <v>0</v>
      </c>
      <c r="AI43" s="16">
        <v>0</v>
      </c>
      <c r="AJ43" s="16">
        <v>0</v>
      </c>
      <c r="AK43" s="17">
        <v>0</v>
      </c>
      <c r="AL43" s="19">
        <v>1215576.6316837594</v>
      </c>
      <c r="AM43" s="16">
        <v>1314646.1271659876</v>
      </c>
      <c r="AN43" s="16">
        <v>1421789.7865300216</v>
      </c>
      <c r="AO43" s="16">
        <v>1493732.3497284409</v>
      </c>
      <c r="AP43" s="17">
        <v>1569315.2066247016</v>
      </c>
      <c r="AQ43" s="19">
        <v>1215576.6316837594</v>
      </c>
      <c r="AR43" s="16">
        <v>3968016.3512201533</v>
      </c>
      <c r="AS43" s="16">
        <v>7161029.5811591819</v>
      </c>
      <c r="AT43" s="16">
        <v>10538200.342084534</v>
      </c>
      <c r="AU43" s="17">
        <v>14238805.970317118</v>
      </c>
      <c r="AV43" s="19">
        <v>1215576.6316837594</v>
      </c>
      <c r="AW43" s="16">
        <v>3968016.3512201533</v>
      </c>
      <c r="AX43" s="16">
        <v>7161029.5811591819</v>
      </c>
      <c r="AY43" s="16">
        <v>10538200.342084534</v>
      </c>
      <c r="AZ43" s="17">
        <v>14238805.970317118</v>
      </c>
      <c r="BA43" s="20">
        <v>59664028.629865535</v>
      </c>
      <c r="BB43" s="20">
        <v>65742223.594883338</v>
      </c>
      <c r="BC43" s="20">
        <v>73753585.041920483</v>
      </c>
      <c r="BD43" s="20">
        <v>82634122.120151609</v>
      </c>
      <c r="BE43" s="20">
        <v>89830231.363549978</v>
      </c>
      <c r="BF43" s="20">
        <v>97543013.761468709</v>
      </c>
      <c r="BG43" s="80">
        <v>0.10187369349000498</v>
      </c>
      <c r="BH43" s="35">
        <v>0.12186021416623734</v>
      </c>
      <c r="BI43" s="35">
        <v>0.12040820894582352</v>
      </c>
      <c r="BJ43" s="35">
        <v>8.7083992166517923E-2</v>
      </c>
      <c r="BK43" s="21">
        <v>8.5859540611717869E-2</v>
      </c>
      <c r="BL43" s="19">
        <v>325.59478991749438</v>
      </c>
      <c r="BM43" s="16">
        <v>473.32702118389898</v>
      </c>
      <c r="BN43" s="16">
        <v>495.50214061885799</v>
      </c>
      <c r="BO43" s="16">
        <v>518.58177290084222</v>
      </c>
      <c r="BP43" s="17">
        <v>542.60023119319158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95">
        <v>0</v>
      </c>
      <c r="BW43" s="80">
        <v>0</v>
      </c>
      <c r="BX43" s="35">
        <v>0</v>
      </c>
      <c r="BY43" s="35">
        <v>0</v>
      </c>
      <c r="BZ43" s="35">
        <v>0</v>
      </c>
      <c r="CA43" s="21">
        <v>0</v>
      </c>
      <c r="CB43" s="19">
        <v>0</v>
      </c>
      <c r="CC43" s="16">
        <v>0</v>
      </c>
      <c r="CD43" s="16">
        <v>0</v>
      </c>
      <c r="CE43" s="16">
        <v>0</v>
      </c>
      <c r="CF43" s="17">
        <v>0</v>
      </c>
    </row>
    <row r="44" spans="1:84" x14ac:dyDescent="0.25">
      <c r="A44" s="18" t="s">
        <v>761</v>
      </c>
      <c r="B44" s="94">
        <v>5162.0121679209533</v>
      </c>
      <c r="C44" s="20">
        <v>5051.0289063106529</v>
      </c>
      <c r="D44" s="20">
        <v>4928.7408380526058</v>
      </c>
      <c r="E44" s="20">
        <v>4794.5695596833966</v>
      </c>
      <c r="F44" s="95">
        <v>4647.9121378577865</v>
      </c>
      <c r="G44" s="94">
        <v>298717537.21747589</v>
      </c>
      <c r="H44" s="20">
        <v>306909865.6756652</v>
      </c>
      <c r="I44" s="20">
        <v>314453387.11095655</v>
      </c>
      <c r="J44" s="20">
        <v>312011132.47106153</v>
      </c>
      <c r="K44" s="20">
        <v>308516607.78738564</v>
      </c>
      <c r="L44" s="95">
        <v>1540608530.2625449</v>
      </c>
      <c r="M44" s="20">
        <v>29996613.544364214</v>
      </c>
      <c r="N44" s="20">
        <v>48594488.373264909</v>
      </c>
      <c r="O44" s="20">
        <v>70024571.792961419</v>
      </c>
      <c r="P44" s="20">
        <v>91921411.153394699</v>
      </c>
      <c r="Q44" s="20">
        <v>115854922.5444681</v>
      </c>
      <c r="R44" s="94">
        <v>0</v>
      </c>
      <c r="S44" s="20">
        <v>265.84362664792911</v>
      </c>
      <c r="T44" s="20">
        <v>547.63787089473396</v>
      </c>
      <c r="U44" s="20">
        <v>846.10051053236407</v>
      </c>
      <c r="V44" s="95">
        <v>1161.9780344644466</v>
      </c>
      <c r="W44" s="20">
        <v>0</v>
      </c>
      <c r="X44" s="20">
        <v>3287833.0016153785</v>
      </c>
      <c r="Y44" s="20">
        <v>7111582.7824940644</v>
      </c>
      <c r="Z44" s="20">
        <v>11207143.306932397</v>
      </c>
      <c r="AA44" s="20">
        <v>15698966.344350904</v>
      </c>
      <c r="AB44" s="94">
        <v>0</v>
      </c>
      <c r="AC44" s="20">
        <v>12865317.823419631</v>
      </c>
      <c r="AD44" s="20">
        <v>27827682.452056665</v>
      </c>
      <c r="AE44" s="20">
        <v>43853644.7761961</v>
      </c>
      <c r="AF44" s="95">
        <v>61430185.602495506</v>
      </c>
      <c r="AG44" s="19">
        <v>0</v>
      </c>
      <c r="AH44" s="16">
        <v>0</v>
      </c>
      <c r="AI44" s="16">
        <v>0</v>
      </c>
      <c r="AJ44" s="16">
        <v>0</v>
      </c>
      <c r="AK44" s="17">
        <v>0</v>
      </c>
      <c r="AL44" s="19">
        <v>29996613.544364214</v>
      </c>
      <c r="AM44" s="16">
        <v>32441337.548229899</v>
      </c>
      <c r="AN44" s="16">
        <v>35085306.558410689</v>
      </c>
      <c r="AO44" s="16">
        <v>36860623.070266202</v>
      </c>
      <c r="AP44" s="17">
        <v>38725770.597621694</v>
      </c>
      <c r="AQ44" s="19">
        <v>23891064.415521126</v>
      </c>
      <c r="AR44" s="16">
        <v>38703503.988805726</v>
      </c>
      <c r="AS44" s="16">
        <v>55771680.789921775</v>
      </c>
      <c r="AT44" s="16">
        <v>73211609.429957122</v>
      </c>
      <c r="AU44" s="17">
        <v>92273663.267736852</v>
      </c>
      <c r="AV44" s="19">
        <v>23891064.415521126</v>
      </c>
      <c r="AW44" s="16">
        <v>38703503.988805726</v>
      </c>
      <c r="AX44" s="16">
        <v>55771680.789921775</v>
      </c>
      <c r="AY44" s="16">
        <v>73211609.429957122</v>
      </c>
      <c r="AZ44" s="17">
        <v>92273663.267736852</v>
      </c>
      <c r="BA44" s="20">
        <v>331149475.71300322</v>
      </c>
      <c r="BB44" s="20">
        <v>382029222.39913416</v>
      </c>
      <c r="BC44" s="20">
        <v>426029921.8480832</v>
      </c>
      <c r="BD44" s="20">
        <v>474665201.70473045</v>
      </c>
      <c r="BE44" s="20">
        <v>513301142.5030551</v>
      </c>
      <c r="BF44" s="20">
        <v>554631726.71433377</v>
      </c>
      <c r="BG44" s="80">
        <v>0.15364586211885417</v>
      </c>
      <c r="BH44" s="35">
        <v>0.11517626628828477</v>
      </c>
      <c r="BI44" s="35">
        <v>0.11415930516258425</v>
      </c>
      <c r="BJ44" s="35">
        <v>8.139619390586475E-2</v>
      </c>
      <c r="BK44" s="21">
        <v>8.0519174396797066E-2</v>
      </c>
      <c r="BL44" s="19">
        <v>593.10876754449873</v>
      </c>
      <c r="BM44" s="16">
        <v>409.78406565061596</v>
      </c>
      <c r="BN44" s="16">
        <v>428.42959185485506</v>
      </c>
      <c r="BO44" s="16">
        <v>447.82504397225966</v>
      </c>
      <c r="BP44" s="17">
        <v>467.99863658404502</v>
      </c>
      <c r="BQ44" s="20">
        <v>84627849.048150927</v>
      </c>
      <c r="BR44" s="20">
        <v>97630567.874418333</v>
      </c>
      <c r="BS44" s="20">
        <v>108875292.15779881</v>
      </c>
      <c r="BT44" s="20">
        <v>121304419.85990646</v>
      </c>
      <c r="BU44" s="20">
        <v>131178137.94046184</v>
      </c>
      <c r="BV44" s="95">
        <v>141740493.30633697</v>
      </c>
      <c r="BW44" s="80">
        <v>0.15364586211885423</v>
      </c>
      <c r="BX44" s="35">
        <v>0.1151762662882849</v>
      </c>
      <c r="BY44" s="35">
        <v>0.11415930516258409</v>
      </c>
      <c r="BZ44" s="35">
        <v>8.1396193905864764E-2</v>
      </c>
      <c r="CA44" s="21">
        <v>8.0519174396796886E-2</v>
      </c>
      <c r="CB44" s="19">
        <v>224.69451717654465</v>
      </c>
      <c r="CC44" s="16">
        <v>185.06224058261546</v>
      </c>
      <c r="CD44" s="16">
        <v>194.81408627706401</v>
      </c>
      <c r="CE44" s="16">
        <v>151.72608674248886</v>
      </c>
      <c r="CF44" s="17">
        <v>159.12563042068291</v>
      </c>
    </row>
    <row r="45" spans="1:84" x14ac:dyDescent="0.25">
      <c r="A45" s="18" t="s">
        <v>782</v>
      </c>
      <c r="B45" s="94">
        <v>5162.0121679209533</v>
      </c>
      <c r="C45" s="20">
        <v>5051.0289063106529</v>
      </c>
      <c r="D45" s="20">
        <v>4928.7408380526058</v>
      </c>
      <c r="E45" s="20">
        <v>4794.5695596833966</v>
      </c>
      <c r="F45" s="95">
        <v>4647.9121378577865</v>
      </c>
      <c r="G45" s="94">
        <v>32038286.620809793</v>
      </c>
      <c r="H45" s="20">
        <v>32916936.631385505</v>
      </c>
      <c r="I45" s="20">
        <v>33726000.284377985</v>
      </c>
      <c r="J45" s="20">
        <v>33464061.682169322</v>
      </c>
      <c r="K45" s="20">
        <v>33089264.191329021</v>
      </c>
      <c r="L45" s="95">
        <v>165234549.41007164</v>
      </c>
      <c r="M45" s="20">
        <v>13165012.959322229</v>
      </c>
      <c r="N45" s="20">
        <v>15970431.864527285</v>
      </c>
      <c r="O45" s="20">
        <v>19145688.743951701</v>
      </c>
      <c r="P45" s="20">
        <v>22082934.810993847</v>
      </c>
      <c r="Q45" s="20">
        <v>25268410.324388202</v>
      </c>
      <c r="R45" s="94">
        <v>0</v>
      </c>
      <c r="S45" s="20">
        <v>265.84362664792911</v>
      </c>
      <c r="T45" s="20">
        <v>547.63787089473396</v>
      </c>
      <c r="U45" s="20">
        <v>846.10051053236407</v>
      </c>
      <c r="V45" s="95">
        <v>1161.9780344644466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94">
        <v>0</v>
      </c>
      <c r="AC45" s="20">
        <v>1732470.3490202897</v>
      </c>
      <c r="AD45" s="20">
        <v>3747333.3649308872</v>
      </c>
      <c r="AE45" s="20">
        <v>5905422.649794586</v>
      </c>
      <c r="AF45" s="95">
        <v>8272316.0478322553</v>
      </c>
      <c r="AG45" s="19">
        <v>0</v>
      </c>
      <c r="AH45" s="16">
        <v>0</v>
      </c>
      <c r="AI45" s="16">
        <v>0</v>
      </c>
      <c r="AJ45" s="16">
        <v>0</v>
      </c>
      <c r="AK45" s="17">
        <v>0</v>
      </c>
      <c r="AL45" s="19">
        <v>13165012.959322229</v>
      </c>
      <c r="AM45" s="16">
        <v>14237961.515506996</v>
      </c>
      <c r="AN45" s="16">
        <v>15398355.379020814</v>
      </c>
      <c r="AO45" s="16">
        <v>16177512.161199261</v>
      </c>
      <c r="AP45" s="17">
        <v>16996094.276555948</v>
      </c>
      <c r="AQ45" s="19">
        <v>13165012.959322229</v>
      </c>
      <c r="AR45" s="16">
        <v>15970431.864527285</v>
      </c>
      <c r="AS45" s="16">
        <v>19145688.743951701</v>
      </c>
      <c r="AT45" s="16">
        <v>22082934.810993847</v>
      </c>
      <c r="AU45" s="17">
        <v>25268410.324388202</v>
      </c>
      <c r="AV45" s="19">
        <v>13165012.959322229</v>
      </c>
      <c r="AW45" s="16">
        <v>15970431.864527285</v>
      </c>
      <c r="AX45" s="16">
        <v>19145688.743951701</v>
      </c>
      <c r="AY45" s="16">
        <v>22082934.810993847</v>
      </c>
      <c r="AZ45" s="17">
        <v>25268410.324388202</v>
      </c>
      <c r="BA45" s="20">
        <v>35190829.229515158</v>
      </c>
      <c r="BB45" s="20">
        <v>51223894.771042876</v>
      </c>
      <c r="BC45" s="20">
        <v>57131112.543903172</v>
      </c>
      <c r="BD45" s="20">
        <v>63660964.898696721</v>
      </c>
      <c r="BE45" s="20">
        <v>68850683.939168975</v>
      </c>
      <c r="BF45" s="20">
        <v>74402607.558448985</v>
      </c>
      <c r="BG45" s="80">
        <v>0.45560351638660757</v>
      </c>
      <c r="BH45" s="35">
        <v>0.11532152717523689</v>
      </c>
      <c r="BI45" s="35">
        <v>0.11429590750181165</v>
      </c>
      <c r="BJ45" s="35">
        <v>8.1521212390208347E-2</v>
      </c>
      <c r="BK45" s="21">
        <v>8.0637160034390531E-2</v>
      </c>
      <c r="BL45" s="19">
        <v>2299.7517268131187</v>
      </c>
      <c r="BM45" s="16">
        <v>513.43960881697421</v>
      </c>
      <c r="BN45" s="16">
        <v>536.81810588092048</v>
      </c>
      <c r="BO45" s="16">
        <v>561.13721712076949</v>
      </c>
      <c r="BP45" s="17">
        <v>586.43233873971803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95">
        <v>0</v>
      </c>
      <c r="BW45" s="80">
        <v>0</v>
      </c>
      <c r="BX45" s="35">
        <v>0</v>
      </c>
      <c r="BY45" s="35">
        <v>0</v>
      </c>
      <c r="BZ45" s="35">
        <v>0</v>
      </c>
      <c r="CA45" s="21">
        <v>0</v>
      </c>
      <c r="CB45" s="19">
        <v>0</v>
      </c>
      <c r="CC45" s="16">
        <v>0</v>
      </c>
      <c r="CD45" s="16">
        <v>0</v>
      </c>
      <c r="CE45" s="16">
        <v>0</v>
      </c>
      <c r="CF45" s="17">
        <v>0</v>
      </c>
    </row>
    <row r="46" spans="1:84" x14ac:dyDescent="0.25">
      <c r="A46" s="18" t="s">
        <v>787</v>
      </c>
      <c r="B46" s="94">
        <v>5162.0121679209533</v>
      </c>
      <c r="C46" s="20">
        <v>5051.0289063106529</v>
      </c>
      <c r="D46" s="20">
        <v>4928.7408380526058</v>
      </c>
      <c r="E46" s="20">
        <v>4794.5695596833966</v>
      </c>
      <c r="F46" s="95">
        <v>4647.9121378577865</v>
      </c>
      <c r="G46" s="94">
        <v>304303505.44474816</v>
      </c>
      <c r="H46" s="20">
        <v>312649029.08157039</v>
      </c>
      <c r="I46" s="20">
        <v>320333613.1121543</v>
      </c>
      <c r="J46" s="20">
        <v>317845688.71698326</v>
      </c>
      <c r="K46" s="20">
        <v>314285817.00335306</v>
      </c>
      <c r="L46" s="95">
        <v>1569417653.3588092</v>
      </c>
      <c r="M46" s="20">
        <v>0</v>
      </c>
      <c r="N46" s="20">
        <v>0</v>
      </c>
      <c r="O46" s="20">
        <v>17258620.037817299</v>
      </c>
      <c r="P46" s="20">
        <v>36828711.430376887</v>
      </c>
      <c r="Q46" s="20">
        <v>58335107.791463554</v>
      </c>
      <c r="R46" s="94">
        <v>0</v>
      </c>
      <c r="S46" s="20">
        <v>265.84362664792911</v>
      </c>
      <c r="T46" s="20">
        <v>547.63787089473396</v>
      </c>
      <c r="U46" s="20">
        <v>846.10051053236407</v>
      </c>
      <c r="V46" s="95">
        <v>1161.9780344644466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94">
        <v>0</v>
      </c>
      <c r="AC46" s="20">
        <v>16455212.056924758</v>
      </c>
      <c r="AD46" s="20">
        <v>35592623.679128252</v>
      </c>
      <c r="AE46" s="20">
        <v>56090415.655938223</v>
      </c>
      <c r="AF46" s="95">
        <v>78571454.250838265</v>
      </c>
      <c r="AG46" s="19">
        <v>0</v>
      </c>
      <c r="AH46" s="16">
        <v>16455212.056924758</v>
      </c>
      <c r="AI46" s="16">
        <v>18334003.641310953</v>
      </c>
      <c r="AJ46" s="16">
        <v>19261704.225561336</v>
      </c>
      <c r="AK46" s="17">
        <v>20236346.459374711</v>
      </c>
      <c r="AL46" s="19">
        <v>0</v>
      </c>
      <c r="AM46" s="16">
        <v>0</v>
      </c>
      <c r="AN46" s="16">
        <v>0</v>
      </c>
      <c r="AO46" s="16">
        <v>0</v>
      </c>
      <c r="AP46" s="17">
        <v>0</v>
      </c>
      <c r="AQ46" s="19">
        <v>0</v>
      </c>
      <c r="AR46" s="16">
        <v>0</v>
      </c>
      <c r="AS46" s="16">
        <v>17258620.037817299</v>
      </c>
      <c r="AT46" s="16">
        <v>36828711.430376887</v>
      </c>
      <c r="AU46" s="17">
        <v>58335107.791463554</v>
      </c>
      <c r="AV46" s="19">
        <v>0</v>
      </c>
      <c r="AW46" s="16">
        <v>0</v>
      </c>
      <c r="AX46" s="16">
        <v>17258620.037817299</v>
      </c>
      <c r="AY46" s="16">
        <v>36828711.430376887</v>
      </c>
      <c r="AZ46" s="17">
        <v>58335107.791463554</v>
      </c>
      <c r="BA46" s="20">
        <v>496165779.9098168</v>
      </c>
      <c r="BB46" s="20">
        <v>536603290.97246689</v>
      </c>
      <c r="BC46" s="20">
        <v>580336459.18672299</v>
      </c>
      <c r="BD46" s="20">
        <v>644892500.64825821</v>
      </c>
      <c r="BE46" s="20">
        <v>696220866.39970613</v>
      </c>
      <c r="BF46" s="20">
        <v>751092505.80224085</v>
      </c>
      <c r="BG46" s="80">
        <v>8.1500000000000031E-2</v>
      </c>
      <c r="BH46" s="35">
        <v>8.15000000000001E-2</v>
      </c>
      <c r="BI46" s="35">
        <v>0.11123898979568392</v>
      </c>
      <c r="BJ46" s="35">
        <v>7.9592126904641736E-2</v>
      </c>
      <c r="BK46" s="21">
        <v>7.8813551921083136E-2</v>
      </c>
      <c r="BL46" s="19">
        <v>265.12423630447847</v>
      </c>
      <c r="BM46" s="16">
        <v>273.07796339361266</v>
      </c>
      <c r="BN46" s="16">
        <v>546.81616419359489</v>
      </c>
      <c r="BO46" s="16">
        <v>579.70829073201821</v>
      </c>
      <c r="BP46" s="17">
        <v>605.56054455930098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95">
        <v>0</v>
      </c>
      <c r="BW46" s="80">
        <v>0</v>
      </c>
      <c r="BX46" s="35">
        <v>0</v>
      </c>
      <c r="BY46" s="35">
        <v>0</v>
      </c>
      <c r="BZ46" s="35">
        <v>0</v>
      </c>
      <c r="CA46" s="21">
        <v>0</v>
      </c>
      <c r="CB46" s="19">
        <v>0</v>
      </c>
      <c r="CC46" s="16">
        <v>0</v>
      </c>
      <c r="CD46" s="16">
        <v>0</v>
      </c>
      <c r="CE46" s="16">
        <v>0</v>
      </c>
      <c r="CF46" s="17">
        <v>0</v>
      </c>
    </row>
    <row r="47" spans="1:84" x14ac:dyDescent="0.25">
      <c r="A47" s="18" t="s">
        <v>801</v>
      </c>
      <c r="B47" s="94">
        <v>5162.0121679209533</v>
      </c>
      <c r="C47" s="20">
        <v>5051.0289063106529</v>
      </c>
      <c r="D47" s="20">
        <v>4928.7408380526058</v>
      </c>
      <c r="E47" s="20">
        <v>4794.5695596833966</v>
      </c>
      <c r="F47" s="95">
        <v>4647.9121378577865</v>
      </c>
      <c r="G47" s="94">
        <v>2178108337.8508749</v>
      </c>
      <c r="H47" s="20">
        <v>2237842959.0164356</v>
      </c>
      <c r="I47" s="20">
        <v>2292846783.324892</v>
      </c>
      <c r="J47" s="20">
        <v>2275039006.6410694</v>
      </c>
      <c r="K47" s="20">
        <v>2249558569.7666893</v>
      </c>
      <c r="L47" s="95">
        <v>11233395656.59996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94">
        <v>0</v>
      </c>
      <c r="S47" s="20">
        <v>265.84362664792911</v>
      </c>
      <c r="T47" s="20">
        <v>547.63787089473396</v>
      </c>
      <c r="U47" s="20">
        <v>846.10051053236407</v>
      </c>
      <c r="V47" s="95">
        <v>1161.9780344644466</v>
      </c>
      <c r="W47" s="20">
        <v>0</v>
      </c>
      <c r="X47" s="20">
        <v>69911674.053795353</v>
      </c>
      <c r="Y47" s="20">
        <v>151218950.97835934</v>
      </c>
      <c r="Z47" s="20">
        <v>238305944.84679648</v>
      </c>
      <c r="AA47" s="20">
        <v>333818967.54139256</v>
      </c>
      <c r="AB47" s="94">
        <v>0</v>
      </c>
      <c r="AC47" s="20">
        <v>47869534.315490738</v>
      </c>
      <c r="AD47" s="20">
        <v>103541802.72440647</v>
      </c>
      <c r="AE47" s="20">
        <v>163171526.91339216</v>
      </c>
      <c r="AF47" s="95">
        <v>228570674.90027976</v>
      </c>
      <c r="AG47" s="19">
        <v>0</v>
      </c>
      <c r="AH47" s="16">
        <v>47869534.315490738</v>
      </c>
      <c r="AI47" s="16">
        <v>88019071</v>
      </c>
      <c r="AJ47" s="16">
        <v>88019071</v>
      </c>
      <c r="AK47" s="17">
        <v>88019071</v>
      </c>
      <c r="AL47" s="19">
        <v>0</v>
      </c>
      <c r="AM47" s="16">
        <v>0</v>
      </c>
      <c r="AN47" s="16">
        <v>0</v>
      </c>
      <c r="AO47" s="16">
        <v>0</v>
      </c>
      <c r="AP47" s="17">
        <v>0</v>
      </c>
      <c r="AQ47" s="19">
        <v>0</v>
      </c>
      <c r="AR47" s="16">
        <v>0</v>
      </c>
      <c r="AS47" s="16">
        <v>15522731.724406466</v>
      </c>
      <c r="AT47" s="16">
        <v>75152455.913392156</v>
      </c>
      <c r="AU47" s="17">
        <v>140551603.90027976</v>
      </c>
      <c r="AV47" s="19">
        <v>0</v>
      </c>
      <c r="AW47" s="16">
        <v>0</v>
      </c>
      <c r="AX47" s="16">
        <v>15522731.724406466</v>
      </c>
      <c r="AY47" s="16">
        <v>75152455.913392156</v>
      </c>
      <c r="AZ47" s="17">
        <v>140551603.90027976</v>
      </c>
      <c r="BA47" s="20">
        <v>1222172955.710593</v>
      </c>
      <c r="BB47" s="20">
        <v>1321780051.6010065</v>
      </c>
      <c r="BC47" s="20">
        <v>1429505125.8064885</v>
      </c>
      <c r="BD47" s="20">
        <v>1561532525.2841239</v>
      </c>
      <c r="BE47" s="20">
        <v>1699390345.027231</v>
      </c>
      <c r="BF47" s="20">
        <v>1846975930.2032793</v>
      </c>
      <c r="BG47" s="80">
        <v>8.1500000000000156E-2</v>
      </c>
      <c r="BH47" s="35">
        <v>8.1499999999999975E-2</v>
      </c>
      <c r="BI47" s="35">
        <v>9.2358815015195592E-2</v>
      </c>
      <c r="BJ47" s="35">
        <v>8.8283668454503431E-2</v>
      </c>
      <c r="BK47" s="21">
        <v>8.6846194935680521E-2</v>
      </c>
      <c r="BL47" s="19">
        <v>91.239473312685732</v>
      </c>
      <c r="BM47" s="16">
        <v>93.97665751206614</v>
      </c>
      <c r="BN47" s="16">
        <v>130.16387450282537</v>
      </c>
      <c r="BO47" s="16">
        <v>224.71323716588131</v>
      </c>
      <c r="BP47" s="17">
        <v>234.70937790926291</v>
      </c>
      <c r="BQ47" s="20">
        <v>1784938135.2630506</v>
      </c>
      <c r="BR47" s="20">
        <v>1930410593.2869895</v>
      </c>
      <c r="BS47" s="20">
        <v>2157650730.6936746</v>
      </c>
      <c r="BT47" s="20">
        <v>2409108740.7343884</v>
      </c>
      <c r="BU47" s="20">
        <v>2610444957.9644809</v>
      </c>
      <c r="BV47" s="95">
        <v>2825988214.7228317</v>
      </c>
      <c r="BW47" s="80">
        <v>8.1500000000000156E-2</v>
      </c>
      <c r="BX47" s="35">
        <v>0.11771596063392607</v>
      </c>
      <c r="BY47" s="35">
        <v>0.11654249988823318</v>
      </c>
      <c r="BZ47" s="35">
        <v>8.3572905542120754E-2</v>
      </c>
      <c r="CA47" s="21">
        <v>8.2569546659364446E-2</v>
      </c>
      <c r="CB47" s="19">
        <v>344.76273992774895</v>
      </c>
      <c r="CC47" s="16">
        <v>512.90306055240126</v>
      </c>
      <c r="CD47" s="16">
        <v>540.53823925638699</v>
      </c>
      <c r="CE47" s="16">
        <v>424.30942747589688</v>
      </c>
      <c r="CF47" s="17">
        <v>445.34342549900339</v>
      </c>
    </row>
    <row r="48" spans="1:84" x14ac:dyDescent="0.25">
      <c r="A48" s="18" t="s">
        <v>853</v>
      </c>
      <c r="B48" s="94">
        <v>5162.0121679209533</v>
      </c>
      <c r="C48" s="20">
        <v>5051.0289063106529</v>
      </c>
      <c r="D48" s="20">
        <v>4928.7408380526058</v>
      </c>
      <c r="E48" s="20">
        <v>4794.5695596833966</v>
      </c>
      <c r="F48" s="95">
        <v>4647.9121378577865</v>
      </c>
      <c r="G48" s="94">
        <v>164335920.1167278</v>
      </c>
      <c r="H48" s="20">
        <v>168842832.72592905</v>
      </c>
      <c r="I48" s="20">
        <v>172992811.8250348</v>
      </c>
      <c r="J48" s="20">
        <v>171649234.31986037</v>
      </c>
      <c r="K48" s="20">
        <v>169726762.89547792</v>
      </c>
      <c r="L48" s="95">
        <v>847547561.88302994</v>
      </c>
      <c r="M48" s="20">
        <v>2587802.9904210567</v>
      </c>
      <c r="N48" s="20">
        <v>11685173.814452469</v>
      </c>
      <c r="O48" s="20">
        <v>22248227.248387814</v>
      </c>
      <c r="P48" s="20">
        <v>33471001.33067742</v>
      </c>
      <c r="Q48" s="20">
        <v>45772556.678977102</v>
      </c>
      <c r="R48" s="94">
        <v>0</v>
      </c>
      <c r="S48" s="20">
        <v>265.84362664792911</v>
      </c>
      <c r="T48" s="20">
        <v>547.63787089473396</v>
      </c>
      <c r="U48" s="20">
        <v>846.10051053236407</v>
      </c>
      <c r="V48" s="95">
        <v>1161.9780344644466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94">
        <v>0</v>
      </c>
      <c r="AC48" s="20">
        <v>8886464.8803120572</v>
      </c>
      <c r="AD48" s="20">
        <v>19221423.536114976</v>
      </c>
      <c r="AE48" s="20">
        <v>30291041.350563593</v>
      </c>
      <c r="AF48" s="95">
        <v>42431690.72386948</v>
      </c>
      <c r="AG48" s="19">
        <v>0</v>
      </c>
      <c r="AH48" s="16">
        <v>0</v>
      </c>
      <c r="AI48" s="16">
        <v>0</v>
      </c>
      <c r="AJ48" s="16">
        <v>0</v>
      </c>
      <c r="AK48" s="17">
        <v>0</v>
      </c>
      <c r="AL48" s="19">
        <v>2587802.9904210567</v>
      </c>
      <c r="AM48" s="16">
        <v>2798708.9341404121</v>
      </c>
      <c r="AN48" s="16">
        <v>3026803.7122728378</v>
      </c>
      <c r="AO48" s="16">
        <v>3179959.9801138267</v>
      </c>
      <c r="AP48" s="17">
        <v>3340865.9551076218</v>
      </c>
      <c r="AQ48" s="19">
        <v>2587802.9904210567</v>
      </c>
      <c r="AR48" s="16">
        <v>11685173.814452469</v>
      </c>
      <c r="AS48" s="16">
        <v>22248227.248387814</v>
      </c>
      <c r="AT48" s="16">
        <v>33471001.33067742</v>
      </c>
      <c r="AU48" s="17">
        <v>45772556.678977102</v>
      </c>
      <c r="AV48" s="19">
        <v>2587802.9904210567</v>
      </c>
      <c r="AW48" s="16">
        <v>11685173.814452469</v>
      </c>
      <c r="AX48" s="16">
        <v>22248227.248387814</v>
      </c>
      <c r="AY48" s="16">
        <v>33471001.33067742</v>
      </c>
      <c r="AZ48" s="17">
        <v>45772556.678977102</v>
      </c>
      <c r="BA48" s="20">
        <v>324759179.88888234</v>
      </c>
      <c r="BB48" s="20">
        <v>353814856.04024732</v>
      </c>
      <c r="BC48" s="20">
        <v>391537231.68783957</v>
      </c>
      <c r="BD48" s="20">
        <v>433058227.83845598</v>
      </c>
      <c r="BE48" s="20">
        <v>465067987.95060301</v>
      </c>
      <c r="BF48" s="20">
        <v>499208350.82187092</v>
      </c>
      <c r="BG48" s="80">
        <v>8.9468375185903906E-2</v>
      </c>
      <c r="BH48" s="35">
        <v>0.10661614401884027</v>
      </c>
      <c r="BI48" s="35">
        <v>0.10604609929846928</v>
      </c>
      <c r="BJ48" s="35">
        <v>7.3915603155536067E-2</v>
      </c>
      <c r="BK48" s="21">
        <v>7.3409401970909505E-2</v>
      </c>
      <c r="BL48" s="19">
        <v>402.62172677767194</v>
      </c>
      <c r="BM48" s="16">
        <v>599.25763451188323</v>
      </c>
      <c r="BN48" s="16">
        <v>625.2106723466768</v>
      </c>
      <c r="BO48" s="16">
        <v>652.18156058049863</v>
      </c>
      <c r="BP48" s="17">
        <v>680.20801250323711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95">
        <v>0</v>
      </c>
      <c r="BW48" s="80">
        <v>0</v>
      </c>
      <c r="BX48" s="35">
        <v>0</v>
      </c>
      <c r="BY48" s="35">
        <v>0</v>
      </c>
      <c r="BZ48" s="35">
        <v>0</v>
      </c>
      <c r="CA48" s="21">
        <v>0</v>
      </c>
      <c r="CB48" s="19">
        <v>0</v>
      </c>
      <c r="CC48" s="16">
        <v>0</v>
      </c>
      <c r="CD48" s="16">
        <v>0</v>
      </c>
      <c r="CE48" s="16">
        <v>0</v>
      </c>
      <c r="CF48" s="17">
        <v>0</v>
      </c>
    </row>
    <row r="49" spans="1:84" ht="14.25" customHeight="1" x14ac:dyDescent="0.25">
      <c r="A49" s="18" t="s">
        <v>858</v>
      </c>
      <c r="B49" s="94">
        <v>5162.0121679209533</v>
      </c>
      <c r="C49" s="20">
        <v>5051.0289063106529</v>
      </c>
      <c r="D49" s="20">
        <v>4928.7408380526058</v>
      </c>
      <c r="E49" s="20">
        <v>4794.5695596833966</v>
      </c>
      <c r="F49" s="95">
        <v>4647.9121378577865</v>
      </c>
      <c r="G49" s="94">
        <v>17713361.27348299</v>
      </c>
      <c r="H49" s="20">
        <v>18199150.206408262</v>
      </c>
      <c r="I49" s="20">
        <v>18646466.161481563</v>
      </c>
      <c r="J49" s="20">
        <v>18501645.274294056</v>
      </c>
      <c r="K49" s="20">
        <v>18294426.847221963</v>
      </c>
      <c r="L49" s="95">
        <v>91355049.762888849</v>
      </c>
      <c r="M49" s="20">
        <v>15628199.197504956</v>
      </c>
      <c r="N49" s="20">
        <v>17859747.442965209</v>
      </c>
      <c r="O49" s="20">
        <v>20351231.646315847</v>
      </c>
      <c r="P49" s="20">
        <v>22469336.0425779</v>
      </c>
      <c r="Q49" s="20">
        <v>24749686.124283716</v>
      </c>
      <c r="R49" s="94">
        <v>0</v>
      </c>
      <c r="S49" s="20">
        <v>265.84362664792911</v>
      </c>
      <c r="T49" s="20">
        <v>547.63787089473396</v>
      </c>
      <c r="U49" s="20">
        <v>846.10051053236407</v>
      </c>
      <c r="V49" s="95">
        <v>1161.9780344644466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94">
        <v>0</v>
      </c>
      <c r="AC49" s="20">
        <v>957850.01086359285</v>
      </c>
      <c r="AD49" s="20">
        <v>2071829.5734979513</v>
      </c>
      <c r="AE49" s="20">
        <v>3264996.2248754217</v>
      </c>
      <c r="AF49" s="95">
        <v>4573606.7118054908</v>
      </c>
      <c r="AG49" s="19">
        <v>0</v>
      </c>
      <c r="AH49" s="16">
        <v>0</v>
      </c>
      <c r="AI49" s="16">
        <v>0</v>
      </c>
      <c r="AJ49" s="16">
        <v>0</v>
      </c>
      <c r="AK49" s="17">
        <v>0</v>
      </c>
      <c r="AL49" s="19">
        <v>15628199.197504956</v>
      </c>
      <c r="AM49" s="16">
        <v>16901897.432101615</v>
      </c>
      <c r="AN49" s="16">
        <v>18279402.072817896</v>
      </c>
      <c r="AO49" s="16">
        <v>19204339.81770248</v>
      </c>
      <c r="AP49" s="17">
        <v>20176079.412478223</v>
      </c>
      <c r="AQ49" s="19">
        <v>15628199.197504956</v>
      </c>
      <c r="AR49" s="16">
        <v>17859747.442965209</v>
      </c>
      <c r="AS49" s="16">
        <v>20351231.646315847</v>
      </c>
      <c r="AT49" s="16">
        <v>22469336.0425779</v>
      </c>
      <c r="AU49" s="17">
        <v>24749686.124283716</v>
      </c>
      <c r="AV49" s="19">
        <v>15628199.197504956</v>
      </c>
      <c r="AW49" s="16">
        <v>17859747.442965209</v>
      </c>
      <c r="AX49" s="16">
        <v>20351231.646315847</v>
      </c>
      <c r="AY49" s="16">
        <v>22469336.0425779</v>
      </c>
      <c r="AZ49" s="17">
        <v>24749686.124283716</v>
      </c>
      <c r="BA49" s="20">
        <v>11693607.864906034</v>
      </c>
      <c r="BB49" s="20">
        <v>28274836.103400834</v>
      </c>
      <c r="BC49" s="20">
        <v>31537085.256691605</v>
      </c>
      <c r="BD49" s="20">
        <v>35143272.491860941</v>
      </c>
      <c r="BE49" s="20">
        <v>38009854.154907577</v>
      </c>
      <c r="BF49" s="20">
        <v>41076554.453097276</v>
      </c>
      <c r="BG49" s="80">
        <v>1.4179736852863967</v>
      </c>
      <c r="BH49" s="35">
        <v>0.11537641248779493</v>
      </c>
      <c r="BI49" s="35">
        <v>0.11434751201061512</v>
      </c>
      <c r="BJ49" s="35">
        <v>8.1568432868923235E-2</v>
      </c>
      <c r="BK49" s="21">
        <v>8.0681717053990534E-2</v>
      </c>
      <c r="BL49" s="19">
        <v>4661.6999081660433</v>
      </c>
      <c r="BM49" s="16">
        <v>513.03846294964569</v>
      </c>
      <c r="BN49" s="16">
        <v>536.40492563757107</v>
      </c>
      <c r="BO49" s="16">
        <v>560.7116414701195</v>
      </c>
      <c r="BP49" s="17">
        <v>585.99399581954822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95">
        <v>0</v>
      </c>
      <c r="BW49" s="80">
        <v>0</v>
      </c>
      <c r="BX49" s="35">
        <v>0</v>
      </c>
      <c r="BY49" s="35">
        <v>0</v>
      </c>
      <c r="BZ49" s="35">
        <v>0</v>
      </c>
      <c r="CA49" s="21">
        <v>0</v>
      </c>
      <c r="CB49" s="19">
        <v>0</v>
      </c>
      <c r="CC49" s="16">
        <v>0</v>
      </c>
      <c r="CD49" s="16">
        <v>0</v>
      </c>
      <c r="CE49" s="16">
        <v>0</v>
      </c>
      <c r="CF49" s="17">
        <v>0</v>
      </c>
    </row>
    <row r="50" spans="1:84" x14ac:dyDescent="0.25">
      <c r="A50" s="18" t="s">
        <v>860</v>
      </c>
      <c r="B50" s="94">
        <v>5162.0121679209533</v>
      </c>
      <c r="C50" s="20">
        <v>5051.0289063106529</v>
      </c>
      <c r="D50" s="20">
        <v>4928.7408380526058</v>
      </c>
      <c r="E50" s="20">
        <v>4794.5695596833966</v>
      </c>
      <c r="F50" s="95">
        <v>4647.9121378577865</v>
      </c>
      <c r="G50" s="94">
        <v>537306077.73057938</v>
      </c>
      <c r="H50" s="20">
        <v>552041696.91234052</v>
      </c>
      <c r="I50" s="20">
        <v>565610300.72592282</v>
      </c>
      <c r="J50" s="20">
        <v>561217394.05695164</v>
      </c>
      <c r="K50" s="20">
        <v>554931759.2435137</v>
      </c>
      <c r="L50" s="95">
        <v>2771107228.6693082</v>
      </c>
      <c r="M50" s="20">
        <v>76160784.359482288</v>
      </c>
      <c r="N50" s="20">
        <v>111422714.43806124</v>
      </c>
      <c r="O50" s="20">
        <v>151926460.14953673</v>
      </c>
      <c r="P50" s="20">
        <v>192626726.91880631</v>
      </c>
      <c r="Q50" s="20">
        <v>237056874.25361764</v>
      </c>
      <c r="R50" s="94">
        <v>0</v>
      </c>
      <c r="S50" s="20">
        <v>265.84362664792911</v>
      </c>
      <c r="T50" s="20">
        <v>547.63787089473396</v>
      </c>
      <c r="U50" s="20">
        <v>846.10051053236407</v>
      </c>
      <c r="V50" s="95">
        <v>1161.9780344644466</v>
      </c>
      <c r="W50" s="20">
        <v>0</v>
      </c>
      <c r="X50" s="20">
        <v>688827.7272640781</v>
      </c>
      <c r="Y50" s="20">
        <v>1489934.3740722009</v>
      </c>
      <c r="Z50" s="20">
        <v>2347987.5801003817</v>
      </c>
      <c r="AA50" s="20">
        <v>3289061.0022046147</v>
      </c>
      <c r="AB50" s="94">
        <v>0</v>
      </c>
      <c r="AC50" s="20">
        <v>28365998.426017005</v>
      </c>
      <c r="AD50" s="20">
        <v>61355654.595474787</v>
      </c>
      <c r="AE50" s="20">
        <v>96690376.077008724</v>
      </c>
      <c r="AF50" s="95">
        <v>135443878.80867383</v>
      </c>
      <c r="AG50" s="19">
        <v>0</v>
      </c>
      <c r="AH50" s="16">
        <v>0</v>
      </c>
      <c r="AI50" s="16">
        <v>0</v>
      </c>
      <c r="AJ50" s="16">
        <v>0</v>
      </c>
      <c r="AK50" s="17">
        <v>0</v>
      </c>
      <c r="AL50" s="19">
        <v>76160784.359482288</v>
      </c>
      <c r="AM50" s="16">
        <v>82367888.28478016</v>
      </c>
      <c r="AN50" s="16">
        <v>89080871.179989755</v>
      </c>
      <c r="AO50" s="16">
        <v>93588363.261697203</v>
      </c>
      <c r="AP50" s="17">
        <v>98323934.442739204</v>
      </c>
      <c r="AQ50" s="19">
        <v>74355175.208003432</v>
      </c>
      <c r="AR50" s="16">
        <v>108781120.41347277</v>
      </c>
      <c r="AS50" s="16">
        <v>148324609.02490821</v>
      </c>
      <c r="AT50" s="16">
        <v>188059959.60057145</v>
      </c>
      <c r="AU50" s="17">
        <v>231436763.25852895</v>
      </c>
      <c r="AV50" s="19">
        <v>74355175.208003432</v>
      </c>
      <c r="AW50" s="16">
        <v>108781120.41347277</v>
      </c>
      <c r="AX50" s="16">
        <v>148324609.02490821</v>
      </c>
      <c r="AY50" s="16">
        <v>188059959.60057145</v>
      </c>
      <c r="AZ50" s="17">
        <v>231436763.25852895</v>
      </c>
      <c r="BA50" s="20">
        <v>533081095.63717574</v>
      </c>
      <c r="BB50" s="20">
        <v>650882380.13960898</v>
      </c>
      <c r="BC50" s="20">
        <v>732295292.54700422</v>
      </c>
      <c r="BD50" s="20">
        <v>822655186.1873225</v>
      </c>
      <c r="BE50" s="20">
        <v>896511663.96740389</v>
      </c>
      <c r="BF50" s="20">
        <v>975736123.86632323</v>
      </c>
      <c r="BG50" s="80">
        <v>0.22098192088696922</v>
      </c>
      <c r="BH50" s="35">
        <v>0.12508083624868266</v>
      </c>
      <c r="BI50" s="35">
        <v>0.12339270040373541</v>
      </c>
      <c r="BJ50" s="35">
        <v>8.9778170757515804E-2</v>
      </c>
      <c r="BK50" s="21">
        <v>8.8369692312000814E-2</v>
      </c>
      <c r="BL50" s="19">
        <v>875.67055053081913</v>
      </c>
      <c r="BM50" s="16">
        <v>447.13594908250889</v>
      </c>
      <c r="BN50" s="16">
        <v>468.33625885639958</v>
      </c>
      <c r="BO50" s="16">
        <v>490.40616486254748</v>
      </c>
      <c r="BP50" s="17">
        <v>513.37876259609857</v>
      </c>
      <c r="BQ50" s="20">
        <v>12945112.456130134</v>
      </c>
      <c r="BR50" s="20">
        <v>15805748.272783604</v>
      </c>
      <c r="BS50" s="20">
        <v>17782744.484279551</v>
      </c>
      <c r="BT50" s="20">
        <v>19977005.346784435</v>
      </c>
      <c r="BU50" s="20">
        <v>21770504.344031852</v>
      </c>
      <c r="BV50" s="95">
        <v>23694357.114391021</v>
      </c>
      <c r="BW50" s="80">
        <v>0.22098192088696925</v>
      </c>
      <c r="BX50" s="35">
        <v>0.12508083624868283</v>
      </c>
      <c r="BY50" s="35">
        <v>0.12339270040373539</v>
      </c>
      <c r="BZ50" s="35">
        <v>8.9778170757515666E-2</v>
      </c>
      <c r="CA50" s="21">
        <v>8.8369692312000717E-2</v>
      </c>
      <c r="CB50" s="19">
        <v>27.482728198284263</v>
      </c>
      <c r="CC50" s="16">
        <v>18.088968764108301</v>
      </c>
      <c r="CD50" s="16">
        <v>19.120838337788598</v>
      </c>
      <c r="CE50" s="16">
        <v>15.322147511081141</v>
      </c>
      <c r="CF50" s="17">
        <v>16.113510344034665</v>
      </c>
    </row>
    <row r="51" spans="1:84" x14ac:dyDescent="0.25">
      <c r="A51" s="18" t="s">
        <v>885</v>
      </c>
      <c r="B51" s="94">
        <v>5162.0121679209533</v>
      </c>
      <c r="C51" s="20">
        <v>5051.0289063106529</v>
      </c>
      <c r="D51" s="20">
        <v>4928.7408380526058</v>
      </c>
      <c r="E51" s="20">
        <v>4794.5695596833966</v>
      </c>
      <c r="F51" s="95">
        <v>4647.9121378577865</v>
      </c>
      <c r="G51" s="94">
        <v>736056381.41210735</v>
      </c>
      <c r="H51" s="20">
        <v>756242727.67233431</v>
      </c>
      <c r="I51" s="20">
        <v>774830377.87354386</v>
      </c>
      <c r="J51" s="20">
        <v>768812528.60539281</v>
      </c>
      <c r="K51" s="20">
        <v>760201828.28501236</v>
      </c>
      <c r="L51" s="95">
        <v>3796143843.8483906</v>
      </c>
      <c r="M51" s="20">
        <v>0</v>
      </c>
      <c r="N51" s="20">
        <v>0</v>
      </c>
      <c r="O51" s="20">
        <v>30234668.543819427</v>
      </c>
      <c r="P51" s="20">
        <v>76988809.160689116</v>
      </c>
      <c r="Q51" s="20">
        <v>128397057.17203331</v>
      </c>
      <c r="R51" s="94">
        <v>0</v>
      </c>
      <c r="S51" s="20">
        <v>265.84362664792911</v>
      </c>
      <c r="T51" s="20">
        <v>547.63787089473396</v>
      </c>
      <c r="U51" s="20">
        <v>846.10051053236407</v>
      </c>
      <c r="V51" s="95">
        <v>1161.9780344644466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94">
        <v>0</v>
      </c>
      <c r="AC51" s="20">
        <v>39802248.824859701</v>
      </c>
      <c r="AD51" s="20">
        <v>86092264.208171546</v>
      </c>
      <c r="AE51" s="20">
        <v>135672799.16565755</v>
      </c>
      <c r="AF51" s="95">
        <v>190050457.07125309</v>
      </c>
      <c r="AG51" s="19">
        <v>0</v>
      </c>
      <c r="AH51" s="16">
        <v>39802248.824859701</v>
      </c>
      <c r="AI51" s="16">
        <v>55857595.664352119</v>
      </c>
      <c r="AJ51" s="16">
        <v>58683990.004968435</v>
      </c>
      <c r="AK51" s="17">
        <v>61653399.899219781</v>
      </c>
      <c r="AL51" s="19">
        <v>0</v>
      </c>
      <c r="AM51" s="16">
        <v>0</v>
      </c>
      <c r="AN51" s="16">
        <v>0</v>
      </c>
      <c r="AO51" s="16">
        <v>0</v>
      </c>
      <c r="AP51" s="17">
        <v>0</v>
      </c>
      <c r="AQ51" s="19">
        <v>0</v>
      </c>
      <c r="AR51" s="16">
        <v>0</v>
      </c>
      <c r="AS51" s="16">
        <v>30234668.543819427</v>
      </c>
      <c r="AT51" s="16">
        <v>76988809.160689116</v>
      </c>
      <c r="AU51" s="17">
        <v>128397057.17203331</v>
      </c>
      <c r="AV51" s="19">
        <v>0</v>
      </c>
      <c r="AW51" s="16">
        <v>0</v>
      </c>
      <c r="AX51" s="16">
        <v>30234668.543819427</v>
      </c>
      <c r="AY51" s="16">
        <v>76988809.160689116</v>
      </c>
      <c r="AZ51" s="17">
        <v>128397057.17203331</v>
      </c>
      <c r="BA51" s="20">
        <v>1200538326.8547404</v>
      </c>
      <c r="BB51" s="20">
        <v>1298382200.4934018</v>
      </c>
      <c r="BC51" s="20">
        <v>1404200349.8336141</v>
      </c>
      <c r="BD51" s="20">
        <v>1548877346.8888733</v>
      </c>
      <c r="BE51" s="20">
        <v>1672474807.0300028</v>
      </c>
      <c r="BF51" s="20">
        <v>1804614646.5335343</v>
      </c>
      <c r="BG51" s="80">
        <v>8.1500000000000031E-2</v>
      </c>
      <c r="BH51" s="35">
        <v>8.1500000000000072E-2</v>
      </c>
      <c r="BI51" s="35">
        <v>0.10303159166169004</v>
      </c>
      <c r="BJ51" s="35">
        <v>7.9798094012667603E-2</v>
      </c>
      <c r="BK51" s="21">
        <v>7.9008567990442063E-2</v>
      </c>
      <c r="BL51" s="19">
        <v>265.21282695871741</v>
      </c>
      <c r="BM51" s="16">
        <v>273.16921176747928</v>
      </c>
      <c r="BN51" s="16">
        <v>473.68876304090736</v>
      </c>
      <c r="BO51" s="16">
        <v>577.60845452251669</v>
      </c>
      <c r="BP51" s="17">
        <v>603.39771326351729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95">
        <v>0</v>
      </c>
      <c r="BW51" s="80">
        <v>0</v>
      </c>
      <c r="BX51" s="35">
        <v>0</v>
      </c>
      <c r="BY51" s="35">
        <v>0</v>
      </c>
      <c r="BZ51" s="35">
        <v>0</v>
      </c>
      <c r="CA51" s="21">
        <v>0</v>
      </c>
      <c r="CB51" s="19">
        <v>0</v>
      </c>
      <c r="CC51" s="16">
        <v>0</v>
      </c>
      <c r="CD51" s="16">
        <v>0</v>
      </c>
      <c r="CE51" s="16">
        <v>0</v>
      </c>
      <c r="CF51" s="17">
        <v>0</v>
      </c>
    </row>
    <row r="52" spans="1:84" x14ac:dyDescent="0.25">
      <c r="A52" s="18" t="s">
        <v>918</v>
      </c>
      <c r="B52" s="94">
        <v>5162.0121679209533</v>
      </c>
      <c r="C52" s="20">
        <v>5051.0289063106529</v>
      </c>
      <c r="D52" s="20">
        <v>4928.7408380526058</v>
      </c>
      <c r="E52" s="20">
        <v>4794.5695596833966</v>
      </c>
      <c r="F52" s="95">
        <v>4647.9121378577865</v>
      </c>
      <c r="G52" s="94">
        <v>60743076.94009871</v>
      </c>
      <c r="H52" s="20">
        <v>62408955.825180925</v>
      </c>
      <c r="I52" s="20">
        <v>63942902.265726164</v>
      </c>
      <c r="J52" s="20">
        <v>63446279.058129035</v>
      </c>
      <c r="K52" s="20">
        <v>62735680.732677981</v>
      </c>
      <c r="L52" s="95">
        <v>313276894.82181281</v>
      </c>
      <c r="M52" s="20">
        <v>0</v>
      </c>
      <c r="N52" s="20">
        <v>646849.96017447859</v>
      </c>
      <c r="O52" s="20">
        <v>4251951.6911357194</v>
      </c>
      <c r="P52" s="20">
        <v>8199234.5089500621</v>
      </c>
      <c r="Q52" s="20">
        <v>12535095.820895329</v>
      </c>
      <c r="R52" s="94">
        <v>0</v>
      </c>
      <c r="S52" s="20">
        <v>265.84362664792911</v>
      </c>
      <c r="T52" s="20">
        <v>547.63787089473396</v>
      </c>
      <c r="U52" s="20">
        <v>846.10051053236407</v>
      </c>
      <c r="V52" s="95">
        <v>1161.9780344644466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94">
        <v>0</v>
      </c>
      <c r="AC52" s="20">
        <v>3284681.8855358381</v>
      </c>
      <c r="AD52" s="20">
        <v>7104766.9184140181</v>
      </c>
      <c r="AE52" s="20">
        <v>11196402.186728653</v>
      </c>
      <c r="AF52" s="95">
        <v>15683920.183169495</v>
      </c>
      <c r="AG52" s="19">
        <v>0</v>
      </c>
      <c r="AH52" s="16">
        <v>2637831.9253613595</v>
      </c>
      <c r="AI52" s="16">
        <v>2852815.2272782987</v>
      </c>
      <c r="AJ52" s="16">
        <v>2997167.6777785905</v>
      </c>
      <c r="AK52" s="17">
        <v>3148824.3622741662</v>
      </c>
      <c r="AL52" s="19">
        <v>0</v>
      </c>
      <c r="AM52" s="16">
        <v>0</v>
      </c>
      <c r="AN52" s="16">
        <v>0</v>
      </c>
      <c r="AO52" s="16">
        <v>0</v>
      </c>
      <c r="AP52" s="17">
        <v>0</v>
      </c>
      <c r="AQ52" s="19">
        <v>0</v>
      </c>
      <c r="AR52" s="16">
        <v>646849.96017447859</v>
      </c>
      <c r="AS52" s="16">
        <v>4251951.6911357194</v>
      </c>
      <c r="AT52" s="16">
        <v>8199234.5089500621</v>
      </c>
      <c r="AU52" s="17">
        <v>12535095.820895329</v>
      </c>
      <c r="AV52" s="19">
        <v>0</v>
      </c>
      <c r="AW52" s="16">
        <v>646849.96017447859</v>
      </c>
      <c r="AX52" s="16">
        <v>4251951.6911357194</v>
      </c>
      <c r="AY52" s="16">
        <v>8199234.5089500621</v>
      </c>
      <c r="AZ52" s="17">
        <v>12535095.820895329</v>
      </c>
      <c r="BA52" s="20">
        <v>87128931.228815585</v>
      </c>
      <c r="BB52" s="20">
        <v>94229939.123964056</v>
      </c>
      <c r="BC52" s="20">
        <v>102556529.12274161</v>
      </c>
      <c r="BD52" s="20">
        <v>114467269.70545208</v>
      </c>
      <c r="BE52" s="20">
        <v>123991447.61479083</v>
      </c>
      <c r="BF52" s="20">
        <v>134186394.90989165</v>
      </c>
      <c r="BG52" s="80">
        <v>8.1500000000000003E-2</v>
      </c>
      <c r="BH52" s="35">
        <v>8.8364590661822673E-2</v>
      </c>
      <c r="BI52" s="35">
        <v>0.11613829645556231</v>
      </c>
      <c r="BJ52" s="35">
        <v>8.3204377407152447E-2</v>
      </c>
      <c r="BK52" s="21">
        <v>8.2222987885211832E-2</v>
      </c>
      <c r="BL52" s="19">
        <v>233.23578116030603</v>
      </c>
      <c r="BM52" s="16">
        <v>292.58524222421329</v>
      </c>
      <c r="BN52" s="16">
        <v>522.82934730920897</v>
      </c>
      <c r="BO52" s="16">
        <v>546.72879579190521</v>
      </c>
      <c r="BP52" s="17">
        <v>571.59166477098915</v>
      </c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95">
        <v>0</v>
      </c>
      <c r="BW52" s="80">
        <v>0</v>
      </c>
      <c r="BX52" s="35">
        <v>0</v>
      </c>
      <c r="BY52" s="35">
        <v>0</v>
      </c>
      <c r="BZ52" s="35">
        <v>0</v>
      </c>
      <c r="CA52" s="21">
        <v>0</v>
      </c>
      <c r="CB52" s="19">
        <v>0</v>
      </c>
      <c r="CC52" s="16">
        <v>0</v>
      </c>
      <c r="CD52" s="16">
        <v>0</v>
      </c>
      <c r="CE52" s="16">
        <v>0</v>
      </c>
      <c r="CF52" s="17">
        <v>0</v>
      </c>
    </row>
    <row r="53" spans="1:84" x14ac:dyDescent="0.25">
      <c r="A53" s="18" t="s">
        <v>923</v>
      </c>
      <c r="B53" s="94">
        <v>5162.0121679209533</v>
      </c>
      <c r="C53" s="20">
        <v>5051.0289063106529</v>
      </c>
      <c r="D53" s="20">
        <v>4928.7408380526067</v>
      </c>
      <c r="E53" s="20">
        <v>4794.5695596833966</v>
      </c>
      <c r="F53" s="95">
        <v>4647.9121378577865</v>
      </c>
      <c r="G53" s="94">
        <v>295984065.94212371</v>
      </c>
      <c r="H53" s="20">
        <v>304101428.95058644</v>
      </c>
      <c r="I53" s="20">
        <v>311575921.96742463</v>
      </c>
      <c r="J53" s="20">
        <v>309156015.64014435</v>
      </c>
      <c r="K53" s="20">
        <v>305693468.26497471</v>
      </c>
      <c r="L53" s="95">
        <v>1526510900.765254</v>
      </c>
      <c r="M53" s="20">
        <v>0</v>
      </c>
      <c r="N53" s="20">
        <v>9084352.6268016696</v>
      </c>
      <c r="O53" s="20">
        <v>27134500.808520675</v>
      </c>
      <c r="P53" s="20">
        <v>46693154.528263807</v>
      </c>
      <c r="Q53" s="20">
        <v>68161669.913954973</v>
      </c>
      <c r="R53" s="94">
        <v>0</v>
      </c>
      <c r="S53" s="20">
        <v>265.84362664792911</v>
      </c>
      <c r="T53" s="20">
        <v>547.63787089473396</v>
      </c>
      <c r="U53" s="20">
        <v>846.10051053236407</v>
      </c>
      <c r="V53" s="95">
        <v>1161.9780344644466</v>
      </c>
      <c r="W53" s="20">
        <v>0</v>
      </c>
      <c r="X53" s="20">
        <v>5248314.3378671575</v>
      </c>
      <c r="Y53" s="20">
        <v>11352103.912806662</v>
      </c>
      <c r="Z53" s="20">
        <v>17889780.556192022</v>
      </c>
      <c r="AA53" s="20">
        <v>25060004.603113785</v>
      </c>
      <c r="AB53" s="94">
        <v>0</v>
      </c>
      <c r="AC53" s="20">
        <v>10757024.027953183</v>
      </c>
      <c r="AD53" s="20">
        <v>23267442.972462736</v>
      </c>
      <c r="AE53" s="20">
        <v>36667163.380304031</v>
      </c>
      <c r="AF53" s="95">
        <v>51363362.463129893</v>
      </c>
      <c r="AG53" s="19">
        <v>0</v>
      </c>
      <c r="AH53" s="16">
        <v>1672671.4011515137</v>
      </c>
      <c r="AI53" s="16">
        <v>0</v>
      </c>
      <c r="AJ53" s="16">
        <v>0</v>
      </c>
      <c r="AK53" s="17">
        <v>0</v>
      </c>
      <c r="AL53" s="19">
        <v>0</v>
      </c>
      <c r="AM53" s="16">
        <v>0</v>
      </c>
      <c r="AN53" s="16">
        <v>0</v>
      </c>
      <c r="AO53" s="16">
        <v>0</v>
      </c>
      <c r="AP53" s="17">
        <v>0</v>
      </c>
      <c r="AQ53" s="19">
        <v>0</v>
      </c>
      <c r="AR53" s="16">
        <v>9084352.6268016696</v>
      </c>
      <c r="AS53" s="16">
        <v>23267442.972462736</v>
      </c>
      <c r="AT53" s="16">
        <v>36667163.380304031</v>
      </c>
      <c r="AU53" s="17">
        <v>51363362.463129893</v>
      </c>
      <c r="AV53" s="19">
        <v>0</v>
      </c>
      <c r="AW53" s="16">
        <v>9084352.6268016696</v>
      </c>
      <c r="AX53" s="16">
        <v>23267442.972462736</v>
      </c>
      <c r="AY53" s="16">
        <v>36667163.380304031</v>
      </c>
      <c r="AZ53" s="17">
        <v>51363362.463129893</v>
      </c>
      <c r="BA53" s="20">
        <v>493703672.82710493</v>
      </c>
      <c r="BB53" s="20">
        <v>533940522.16251403</v>
      </c>
      <c r="BC53" s="20">
        <v>586541027.34556079</v>
      </c>
      <c r="BD53" s="20">
        <v>647786836.68080068</v>
      </c>
      <c r="BE53" s="20">
        <v>692787238.4102838</v>
      </c>
      <c r="BF53" s="20">
        <v>740683113.28962672</v>
      </c>
      <c r="BG53" s="80">
        <v>8.1500000000000114E-2</v>
      </c>
      <c r="BH53" s="35">
        <v>9.8513791330182815E-2</v>
      </c>
      <c r="BI53" s="35">
        <v>0.10441862798995116</v>
      </c>
      <c r="BJ53" s="35">
        <v>6.9467916267118041E-2</v>
      </c>
      <c r="BK53" s="21">
        <v>6.9135042079077572E-2</v>
      </c>
      <c r="BL53" s="19">
        <v>271.22367985796336</v>
      </c>
      <c r="BM53" s="16">
        <v>430.24862472020504</v>
      </c>
      <c r="BN53" s="16">
        <v>504.91477294917058</v>
      </c>
      <c r="BO53" s="16">
        <v>496.96712199277499</v>
      </c>
      <c r="BP53" s="17">
        <v>517.56269054683253</v>
      </c>
      <c r="BQ53" s="20">
        <v>240876292.36700708</v>
      </c>
      <c r="BR53" s="20">
        <v>260507710.19491816</v>
      </c>
      <c r="BS53" s="20">
        <v>286987402.9136712</v>
      </c>
      <c r="BT53" s="20">
        <v>316052928.20753878</v>
      </c>
      <c r="BU53" s="20">
        <v>338008466.56023765</v>
      </c>
      <c r="BV53" s="95">
        <v>361376696.11896414</v>
      </c>
      <c r="BW53" s="80">
        <v>8.1500000000000003E-2</v>
      </c>
      <c r="BX53" s="35">
        <v>0.10164648370269078</v>
      </c>
      <c r="BY53" s="35">
        <v>0.10127805262104414</v>
      </c>
      <c r="BZ53" s="35">
        <v>6.9467916267118318E-2</v>
      </c>
      <c r="CA53" s="21">
        <v>6.9135042079077502E-2</v>
      </c>
      <c r="CB53" s="19">
        <v>342.37524705479518</v>
      </c>
      <c r="CC53" s="16">
        <v>439.8193517675918</v>
      </c>
      <c r="CD53" s="16">
        <v>459.78020570637545</v>
      </c>
      <c r="CE53" s="16">
        <v>340.49913482790453</v>
      </c>
      <c r="CF53" s="17">
        <v>355.30192523481037</v>
      </c>
    </row>
    <row r="54" spans="1:84" x14ac:dyDescent="0.25">
      <c r="A54" s="22" t="s">
        <v>940</v>
      </c>
      <c r="B54" s="96">
        <v>5162.0121679209533</v>
      </c>
      <c r="C54" s="26">
        <v>5051.0289063106529</v>
      </c>
      <c r="D54" s="26">
        <v>4928.7408380526058</v>
      </c>
      <c r="E54" s="26">
        <v>4794.5695596833966</v>
      </c>
      <c r="F54" s="97">
        <v>4647.9121378577865</v>
      </c>
      <c r="G54" s="96">
        <v>45883205.892122887</v>
      </c>
      <c r="H54" s="26">
        <v>47141552.81371437</v>
      </c>
      <c r="I54" s="26">
        <v>48300242.559188299</v>
      </c>
      <c r="J54" s="26">
        <v>47925110.675311945</v>
      </c>
      <c r="K54" s="26">
        <v>47388349.43574845</v>
      </c>
      <c r="L54" s="97">
        <v>236638461.37608597</v>
      </c>
      <c r="M54" s="26">
        <v>0</v>
      </c>
      <c r="N54" s="26">
        <v>0</v>
      </c>
      <c r="O54" s="26">
        <v>0</v>
      </c>
      <c r="P54" s="26">
        <v>2554030.7082654387</v>
      </c>
      <c r="Q54" s="26">
        <v>5645036.5018379465</v>
      </c>
      <c r="R54" s="96">
        <v>0</v>
      </c>
      <c r="S54" s="26">
        <v>265.84362664792911</v>
      </c>
      <c r="T54" s="26">
        <v>547.63787089473396</v>
      </c>
      <c r="U54" s="26">
        <v>846.10051053236407</v>
      </c>
      <c r="V54" s="97">
        <v>1161.9780344644466</v>
      </c>
      <c r="W54" s="26">
        <v>0</v>
      </c>
      <c r="X54" s="26">
        <v>596141.55032907648</v>
      </c>
      <c r="Y54" s="26">
        <v>1289454.1733617925</v>
      </c>
      <c r="Z54" s="26">
        <v>2032050.8318008489</v>
      </c>
      <c r="AA54" s="26">
        <v>2846496.8051866293</v>
      </c>
      <c r="AB54" s="96">
        <v>0</v>
      </c>
      <c r="AC54" s="26">
        <v>1884992.8082874692</v>
      </c>
      <c r="AD54" s="26">
        <v>4077239.4443257959</v>
      </c>
      <c r="AE54" s="26">
        <v>6425321.6403130228</v>
      </c>
      <c r="AF54" s="97">
        <v>9000590.5537504833</v>
      </c>
      <c r="AG54" s="25">
        <v>0</v>
      </c>
      <c r="AH54" s="23">
        <v>1884992.8082874692</v>
      </c>
      <c r="AI54" s="23">
        <v>4077239.4443257959</v>
      </c>
      <c r="AJ54" s="23">
        <v>3871290.9320475841</v>
      </c>
      <c r="AK54" s="24">
        <v>3355554.0519125368</v>
      </c>
      <c r="AL54" s="25">
        <v>0</v>
      </c>
      <c r="AM54" s="23">
        <v>0</v>
      </c>
      <c r="AN54" s="23">
        <v>0</v>
      </c>
      <c r="AO54" s="23">
        <v>0</v>
      </c>
      <c r="AP54" s="24">
        <v>0</v>
      </c>
      <c r="AQ54" s="25">
        <v>0</v>
      </c>
      <c r="AR54" s="23">
        <v>0</v>
      </c>
      <c r="AS54" s="23">
        <v>0</v>
      </c>
      <c r="AT54" s="23">
        <v>2554030.7082654387</v>
      </c>
      <c r="AU54" s="24">
        <v>5645036.5018379465</v>
      </c>
      <c r="AV54" s="25">
        <v>0</v>
      </c>
      <c r="AW54" s="23">
        <v>0</v>
      </c>
      <c r="AX54" s="23">
        <v>0</v>
      </c>
      <c r="AY54" s="23">
        <v>2554030.7082654387</v>
      </c>
      <c r="AZ54" s="24">
        <v>5645036.5018379465</v>
      </c>
      <c r="BA54" s="26">
        <v>111997386.50416228</v>
      </c>
      <c r="BB54" s="26">
        <v>121125173.50425151</v>
      </c>
      <c r="BC54" s="26">
        <v>130996875.14484802</v>
      </c>
      <c r="BD54" s="26">
        <v>141673120.46915317</v>
      </c>
      <c r="BE54" s="26">
        <v>151395811.07315773</v>
      </c>
      <c r="BF54" s="26">
        <v>162018210.95319378</v>
      </c>
      <c r="BG54" s="81">
        <v>8.1500000000000017E-2</v>
      </c>
      <c r="BH54" s="36">
        <v>8.1500000000000086E-2</v>
      </c>
      <c r="BI54" s="36">
        <v>8.1500000000000253E-2</v>
      </c>
      <c r="BJ54" s="36">
        <v>6.8627630787037736E-2</v>
      </c>
      <c r="BK54" s="27">
        <v>7.0163102959982709E-2</v>
      </c>
      <c r="BL54" s="25">
        <v>396.90238750919889</v>
      </c>
      <c r="BM54" s="23">
        <v>408.80945913447431</v>
      </c>
      <c r="BN54" s="23">
        <v>421.0737429085093</v>
      </c>
      <c r="BO54" s="23">
        <v>689.21872743134554</v>
      </c>
      <c r="BP54" s="24">
        <v>744.87702563481616</v>
      </c>
      <c r="BQ54" s="26">
        <v>35419920.611821212</v>
      </c>
      <c r="BR54" s="26">
        <v>38306644.141684636</v>
      </c>
      <c r="BS54" s="26">
        <v>42024777.189561017</v>
      </c>
      <c r="BT54" s="26">
        <v>46094523.617191143</v>
      </c>
      <c r="BU54" s="26">
        <v>49104256.789487965</v>
      </c>
      <c r="BV54" s="97">
        <v>52300556.384332716</v>
      </c>
      <c r="BW54" s="81">
        <v>8.1499999999999878E-2</v>
      </c>
      <c r="BX54" s="36">
        <v>9.7062353834079962E-2</v>
      </c>
      <c r="BY54" s="36">
        <v>9.6841594406859924E-2</v>
      </c>
      <c r="BZ54" s="36">
        <v>6.5294810231520201E-2</v>
      </c>
      <c r="CA54" s="27">
        <v>6.5092108176026842E-2</v>
      </c>
      <c r="CB54" s="25">
        <v>324.765928989651</v>
      </c>
      <c r="CC54" s="23">
        <v>398.38309053046123</v>
      </c>
      <c r="CD54" s="23">
        <v>415.29243655037226</v>
      </c>
      <c r="CE54" s="23">
        <v>301.10259209265223</v>
      </c>
      <c r="CF54" s="24">
        <v>313.49730176298999</v>
      </c>
    </row>
    <row r="56" spans="1:84" x14ac:dyDescent="0.25">
      <c r="A56" s="3" t="s">
        <v>1106</v>
      </c>
    </row>
  </sheetData>
  <mergeCells count="16">
    <mergeCell ref="W2:AA2"/>
    <mergeCell ref="AV2:AZ2"/>
    <mergeCell ref="G2:L2"/>
    <mergeCell ref="B2:F2"/>
    <mergeCell ref="M2:Q2"/>
    <mergeCell ref="AB2:AF2"/>
    <mergeCell ref="R2:V2"/>
    <mergeCell ref="AG2:AK2"/>
    <mergeCell ref="BQ2:BV2"/>
    <mergeCell ref="BW2:CA2"/>
    <mergeCell ref="CB2:CF2"/>
    <mergeCell ref="AL2:AP2"/>
    <mergeCell ref="AQ2:AU2"/>
    <mergeCell ref="BA2:BF2"/>
    <mergeCell ref="BG2:BK2"/>
    <mergeCell ref="BL2:BP2"/>
  </mergeCells>
  <dataValidations count="2">
    <dataValidation allowBlank="1" showInputMessage="1" showErrorMessage="1" promptTitle="Note" prompt="States with an 8% increase have their tuition fully covered by the federal share. The additional state investment covers increases in enrollment and inflation." sqref="BG2:BK2" xr:uid="{F4B81F8A-6000-4513-BCB0-2A268D9A6787}"/>
    <dataValidation allowBlank="1" showInputMessage="1" showErrorMessage="1" promptTitle="Note" prompt="States with an 8% increase have their tuition fully covered by the federal share. The additional local investment covers increases in enrollment and inflation." sqref="BW2:CA2" xr:uid="{A98CA9D3-647A-4B6B-AAB5-4E7A88110452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7427-A7C1-4516-843A-DC0496B12917}">
  <sheetPr>
    <tabColor rgb="FFD5EEF9"/>
  </sheetPr>
  <dimension ref="A1:BC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15.28515625" style="3" bestFit="1" customWidth="1"/>
    <col min="2" max="2" width="14.42578125" style="39" customWidth="1"/>
    <col min="3" max="11" width="13.28515625" style="65" bestFit="1" customWidth="1"/>
    <col min="12" max="12" width="15.42578125" style="64" customWidth="1"/>
    <col min="13" max="21" width="18" style="39" bestFit="1" customWidth="1"/>
    <col min="22" max="22" width="8" style="39" bestFit="1" customWidth="1"/>
    <col min="23" max="23" width="11.28515625" style="39" bestFit="1" customWidth="1"/>
    <col min="24" max="30" width="9" style="39" bestFit="1" customWidth="1"/>
    <col min="31" max="31" width="24.7109375" style="39" customWidth="1"/>
    <col min="32" max="32" width="26.140625" style="65" customWidth="1"/>
    <col min="33" max="33" width="20.28515625" style="39" customWidth="1"/>
    <col min="34" max="34" width="19" style="39" bestFit="1" customWidth="1"/>
    <col min="35" max="35" width="15.28515625" style="39" bestFit="1" customWidth="1"/>
    <col min="36" max="36" width="16.28515625" style="39" bestFit="1" customWidth="1"/>
    <col min="37" max="37" width="19" style="3" bestFit="1" customWidth="1"/>
    <col min="38" max="45" width="16.28515625" style="3" bestFit="1" customWidth="1"/>
    <col min="46" max="46" width="14" style="3" customWidth="1"/>
    <col min="47" max="55" width="16.28515625" style="3" bestFit="1" customWidth="1"/>
    <col min="56" max="16384" width="9.140625" style="3"/>
  </cols>
  <sheetData>
    <row r="1" spans="1:55" ht="22.5" customHeight="1" x14ac:dyDescent="0.25">
      <c r="A1" s="87" t="s">
        <v>1107</v>
      </c>
    </row>
    <row r="2" spans="1:55" s="66" customFormat="1" x14ac:dyDescent="0.25">
      <c r="A2" s="141" t="s">
        <v>1048</v>
      </c>
      <c r="B2" s="139" t="s">
        <v>1049</v>
      </c>
      <c r="C2" s="143" t="s">
        <v>1053</v>
      </c>
      <c r="D2" s="144"/>
      <c r="E2" s="144"/>
      <c r="F2" s="144"/>
      <c r="G2" s="144"/>
      <c r="H2" s="144"/>
      <c r="I2" s="144"/>
      <c r="J2" s="144"/>
      <c r="K2" s="144"/>
      <c r="L2" s="139" t="s">
        <v>1065</v>
      </c>
      <c r="M2" s="145" t="s">
        <v>1067</v>
      </c>
      <c r="N2" s="146"/>
      <c r="O2" s="146"/>
      <c r="P2" s="146"/>
      <c r="Q2" s="146"/>
      <c r="R2" s="146"/>
      <c r="S2" s="146"/>
      <c r="T2" s="146"/>
      <c r="U2" s="146"/>
      <c r="V2" s="136" t="s">
        <v>1127</v>
      </c>
      <c r="W2" s="137"/>
      <c r="X2" s="137"/>
      <c r="Y2" s="137"/>
      <c r="Z2" s="137"/>
      <c r="AA2" s="137"/>
      <c r="AB2" s="137"/>
      <c r="AC2" s="137"/>
      <c r="AD2" s="138"/>
      <c r="AE2" s="136" t="s">
        <v>1104</v>
      </c>
      <c r="AF2" s="137"/>
      <c r="AG2" s="137"/>
      <c r="AH2" s="137"/>
      <c r="AI2" s="137"/>
      <c r="AJ2" s="138"/>
      <c r="AK2" s="136" t="s">
        <v>1105</v>
      </c>
      <c r="AL2" s="137"/>
      <c r="AM2" s="137"/>
      <c r="AN2" s="137"/>
      <c r="AO2" s="137"/>
      <c r="AP2" s="137"/>
      <c r="AQ2" s="137"/>
      <c r="AR2" s="137"/>
      <c r="AS2" s="138"/>
      <c r="AT2" s="134" t="s">
        <v>1115</v>
      </c>
      <c r="AU2" s="136" t="s">
        <v>1128</v>
      </c>
      <c r="AV2" s="137"/>
      <c r="AW2" s="137"/>
      <c r="AX2" s="137"/>
      <c r="AY2" s="137"/>
      <c r="AZ2" s="137"/>
      <c r="BA2" s="137"/>
      <c r="BB2" s="137"/>
      <c r="BC2" s="138"/>
    </row>
    <row r="3" spans="1:55" ht="45" x14ac:dyDescent="0.25">
      <c r="A3" s="142"/>
      <c r="B3" s="140"/>
      <c r="C3" s="118" t="s">
        <v>1050</v>
      </c>
      <c r="D3" s="37" t="s">
        <v>1051</v>
      </c>
      <c r="E3" s="37">
        <v>2022</v>
      </c>
      <c r="F3" s="37">
        <v>2023</v>
      </c>
      <c r="G3" s="37">
        <v>2024</v>
      </c>
      <c r="H3" s="37">
        <v>2025</v>
      </c>
      <c r="I3" s="37">
        <v>2026</v>
      </c>
      <c r="J3" s="37">
        <v>2027</v>
      </c>
      <c r="K3" s="37">
        <v>2028</v>
      </c>
      <c r="L3" s="140"/>
      <c r="M3" s="7" t="s">
        <v>1050</v>
      </c>
      <c r="N3" s="8" t="s">
        <v>1051</v>
      </c>
      <c r="O3" s="9">
        <v>2022</v>
      </c>
      <c r="P3" s="9">
        <v>2023</v>
      </c>
      <c r="Q3" s="9">
        <v>2024</v>
      </c>
      <c r="R3" s="9">
        <v>2025</v>
      </c>
      <c r="S3" s="9">
        <v>2026</v>
      </c>
      <c r="T3" s="9">
        <v>2027</v>
      </c>
      <c r="U3" s="9">
        <v>2028</v>
      </c>
      <c r="V3" s="7" t="s">
        <v>1050</v>
      </c>
      <c r="W3" s="8" t="s">
        <v>1051</v>
      </c>
      <c r="X3" s="9">
        <v>2022</v>
      </c>
      <c r="Y3" s="9">
        <v>2023</v>
      </c>
      <c r="Z3" s="9">
        <v>2024</v>
      </c>
      <c r="AA3" s="9">
        <v>2025</v>
      </c>
      <c r="AB3" s="9">
        <v>2026</v>
      </c>
      <c r="AC3" s="9">
        <v>2027</v>
      </c>
      <c r="AD3" s="38">
        <v>2028</v>
      </c>
      <c r="AE3" s="7" t="s">
        <v>1069</v>
      </c>
      <c r="AF3" s="37" t="s">
        <v>1070</v>
      </c>
      <c r="AG3" s="5" t="s">
        <v>1073</v>
      </c>
      <c r="AH3" s="5" t="s">
        <v>1068</v>
      </c>
      <c r="AI3" s="5" t="s">
        <v>1071</v>
      </c>
      <c r="AJ3" s="6" t="s">
        <v>1072</v>
      </c>
      <c r="AK3" s="99" t="s">
        <v>1050</v>
      </c>
      <c r="AL3" s="100" t="s">
        <v>1051</v>
      </c>
      <c r="AM3" s="101">
        <v>2022</v>
      </c>
      <c r="AN3" s="101">
        <v>2023</v>
      </c>
      <c r="AO3" s="101">
        <v>2024</v>
      </c>
      <c r="AP3" s="101">
        <v>2025</v>
      </c>
      <c r="AQ3" s="101">
        <v>2026</v>
      </c>
      <c r="AR3" s="101">
        <v>2027</v>
      </c>
      <c r="AS3" s="102">
        <v>2028</v>
      </c>
      <c r="AT3" s="135"/>
      <c r="AU3" s="7" t="s">
        <v>1050</v>
      </c>
      <c r="AV3" s="8" t="s">
        <v>1051</v>
      </c>
      <c r="AW3" s="9">
        <v>2022</v>
      </c>
      <c r="AX3" s="9">
        <v>2023</v>
      </c>
      <c r="AY3" s="9">
        <v>2024</v>
      </c>
      <c r="AZ3" s="9">
        <v>2025</v>
      </c>
      <c r="BA3" s="9">
        <v>2026</v>
      </c>
      <c r="BB3" s="9">
        <v>2027</v>
      </c>
      <c r="BC3" s="38">
        <v>2028</v>
      </c>
    </row>
    <row r="4" spans="1:55" s="2" customFormat="1" x14ac:dyDescent="0.25">
      <c r="A4" s="11" t="s">
        <v>1052</v>
      </c>
      <c r="B4" s="86">
        <v>985</v>
      </c>
      <c r="C4" s="119">
        <v>4075733.4922243957</v>
      </c>
      <c r="D4" s="120">
        <v>4075733.4922243957</v>
      </c>
      <c r="E4" s="120">
        <v>4075733.4922243957</v>
      </c>
      <c r="F4" s="120">
        <v>4075733.4922243957</v>
      </c>
      <c r="G4" s="120">
        <v>4279520.1668356163</v>
      </c>
      <c r="H4" s="120">
        <v>4493496.1751773944</v>
      </c>
      <c r="I4" s="120">
        <v>4718170.9839362688</v>
      </c>
      <c r="J4" s="120">
        <v>4812534.4036149932</v>
      </c>
      <c r="K4" s="121">
        <v>4908785.0916872928</v>
      </c>
      <c r="L4" s="40">
        <v>4586.3809523809523</v>
      </c>
      <c r="M4" s="14">
        <v>14331133155.208353</v>
      </c>
      <c r="N4" s="12">
        <v>14761067149.864601</v>
      </c>
      <c r="O4" s="12">
        <v>15203899164.36054</v>
      </c>
      <c r="P4" s="12">
        <v>15660016139.291359</v>
      </c>
      <c r="Q4" s="12">
        <v>16936307454.643608</v>
      </c>
      <c r="R4" s="12">
        <v>18316616512.197063</v>
      </c>
      <c r="S4" s="12">
        <v>19809420757.941116</v>
      </c>
      <c r="T4" s="12">
        <v>20811777448.29295</v>
      </c>
      <c r="U4" s="13">
        <v>21864853387.176575</v>
      </c>
      <c r="V4" s="41">
        <v>4586.3809523809523</v>
      </c>
      <c r="W4" s="42">
        <v>4723.9723809523812</v>
      </c>
      <c r="X4" s="42">
        <v>4865.691552380953</v>
      </c>
      <c r="Y4" s="42">
        <v>5011.6622989523821</v>
      </c>
      <c r="Z4" s="42">
        <v>5162.0121679209533</v>
      </c>
      <c r="AA4" s="42">
        <v>5316.8725329585823</v>
      </c>
      <c r="AB4" s="42">
        <v>5476.3787089473399</v>
      </c>
      <c r="AC4" s="42">
        <v>5640.6700702157605</v>
      </c>
      <c r="AD4" s="42">
        <v>5809.8901723222334</v>
      </c>
      <c r="AE4" s="41">
        <v>23295044570</v>
      </c>
      <c r="AF4" s="43">
        <v>4277443</v>
      </c>
      <c r="AG4" s="44">
        <v>0.95284343759213053</v>
      </c>
      <c r="AH4" s="42">
        <v>22196530346.940693</v>
      </c>
      <c r="AI4" s="42">
        <v>2041103996</v>
      </c>
      <c r="AJ4" s="45">
        <v>11662458745</v>
      </c>
      <c r="AK4" s="14">
        <v>22389459410.164593</v>
      </c>
      <c r="AL4" s="12">
        <v>23061143192.469543</v>
      </c>
      <c r="AM4" s="12">
        <v>23752977488.243622</v>
      </c>
      <c r="AN4" s="12">
        <v>24465566812.890938</v>
      </c>
      <c r="AO4" s="12">
        <v>26459510508.141537</v>
      </c>
      <c r="AP4" s="12">
        <v>28615960614.555065</v>
      </c>
      <c r="AQ4" s="12">
        <v>30948161404.641335</v>
      </c>
      <c r="AR4" s="12">
        <v>32514138371.716187</v>
      </c>
      <c r="AS4" s="13">
        <v>34159353773.325027</v>
      </c>
      <c r="AT4" s="115">
        <v>0.32828736049289275</v>
      </c>
      <c r="AU4" s="14">
        <v>10942441901.970379</v>
      </c>
      <c r="AV4" s="12">
        <v>11270715159.029491</v>
      </c>
      <c r="AW4" s="12">
        <v>11608836613.800371</v>
      </c>
      <c r="AX4" s="12">
        <v>11957101712.214388</v>
      </c>
      <c r="AY4" s="12">
        <v>12931605501.759859</v>
      </c>
      <c r="AZ4" s="12">
        <v>13985531350.153292</v>
      </c>
      <c r="BA4" s="12">
        <v>15125352155.190784</v>
      </c>
      <c r="BB4" s="12">
        <v>15890694974.243439</v>
      </c>
      <c r="BC4" s="13">
        <v>16694764139.940155</v>
      </c>
    </row>
    <row r="5" spans="1:55" x14ac:dyDescent="0.25">
      <c r="A5" s="18" t="s">
        <v>1</v>
      </c>
      <c r="B5" s="67">
        <v>23</v>
      </c>
      <c r="C5" s="46">
        <v>57487.91</v>
      </c>
      <c r="D5" s="47">
        <v>57487.91</v>
      </c>
      <c r="E5" s="47">
        <v>57487.91</v>
      </c>
      <c r="F5" s="47">
        <v>57487.91</v>
      </c>
      <c r="G5" s="47">
        <v>60362.305500000009</v>
      </c>
      <c r="H5" s="47">
        <v>63380.420775000013</v>
      </c>
      <c r="I5" s="47">
        <v>66549.441813750018</v>
      </c>
      <c r="J5" s="47">
        <v>67880.430650025024</v>
      </c>
      <c r="K5" s="47">
        <v>69238.039263025523</v>
      </c>
      <c r="L5" s="48">
        <v>4961.217391304348</v>
      </c>
      <c r="M5" s="49">
        <v>273889171.25</v>
      </c>
      <c r="N5" s="50">
        <v>282105846.38749999</v>
      </c>
      <c r="O5" s="50">
        <v>290569021.77912498</v>
      </c>
      <c r="P5" s="50">
        <v>299286092.43249875</v>
      </c>
      <c r="Q5" s="50">
        <v>323677908.96574748</v>
      </c>
      <c r="R5" s="50">
        <v>350057658.54645592</v>
      </c>
      <c r="S5" s="50">
        <v>378587357.71799213</v>
      </c>
      <c r="T5" s="50">
        <v>397743878.01852256</v>
      </c>
      <c r="U5" s="50">
        <v>417869718.24625975</v>
      </c>
      <c r="V5" s="49">
        <v>4764.2916788938746</v>
      </c>
      <c r="W5" s="51">
        <v>4907.2204292606912</v>
      </c>
      <c r="X5" s="51">
        <v>5054.437042138512</v>
      </c>
      <c r="Y5" s="51">
        <v>5206.0701534026675</v>
      </c>
      <c r="Z5" s="51">
        <v>5362.252258004748</v>
      </c>
      <c r="AA5" s="51">
        <v>5523.1198257448905</v>
      </c>
      <c r="AB5" s="51">
        <v>5688.8134205172373</v>
      </c>
      <c r="AC5" s="51">
        <v>5859.4778231327546</v>
      </c>
      <c r="AD5" s="51">
        <v>6035.2621578267372</v>
      </c>
      <c r="AE5" s="49">
        <v>400074468</v>
      </c>
      <c r="AF5" s="52">
        <v>59288</v>
      </c>
      <c r="AG5" s="53">
        <v>0.96963820671974099</v>
      </c>
      <c r="AH5" s="50">
        <f>AE5*AG5</f>
        <v>387927489.70587438</v>
      </c>
      <c r="AI5" s="51">
        <v>1900593</v>
      </c>
      <c r="AJ5" s="54">
        <v>1500000</v>
      </c>
      <c r="AK5" s="19">
        <v>387927489.70587438</v>
      </c>
      <c r="AL5" s="20">
        <v>399565314.39705062</v>
      </c>
      <c r="AM5" s="20">
        <v>411552273.82896215</v>
      </c>
      <c r="AN5" s="20">
        <v>423898842.04383105</v>
      </c>
      <c r="AO5" s="20">
        <v>458446597.6704033</v>
      </c>
      <c r="AP5" s="20">
        <v>495809995.38054121</v>
      </c>
      <c r="AQ5" s="20">
        <v>536218510.00405538</v>
      </c>
      <c r="AR5" s="20">
        <v>563351166.61026061</v>
      </c>
      <c r="AS5" s="95">
        <v>591856735.6407398</v>
      </c>
      <c r="AT5" s="116">
        <v>3.7352972350821862E-3</v>
      </c>
      <c r="AU5" s="19">
        <v>1454457.3100796114</v>
      </c>
      <c r="AV5" s="20">
        <v>1498091.0293819997</v>
      </c>
      <c r="AW5" s="20">
        <v>1543033.7602634598</v>
      </c>
      <c r="AX5" s="20">
        <v>1589324.7730713636</v>
      </c>
      <c r="AY5" s="20">
        <v>1718854.7420766798</v>
      </c>
      <c r="AZ5" s="20">
        <v>1858941.4035559294</v>
      </c>
      <c r="BA5" s="20">
        <v>2010445.1279457377</v>
      </c>
      <c r="BB5" s="20">
        <v>2112173.6514197923</v>
      </c>
      <c r="BC5" s="95">
        <v>2219049.6381816338</v>
      </c>
    </row>
    <row r="6" spans="1:55" x14ac:dyDescent="0.25">
      <c r="A6" s="18" t="s">
        <v>1024</v>
      </c>
      <c r="B6" s="67">
        <v>3</v>
      </c>
      <c r="C6" s="46">
        <v>6379.6228224131773</v>
      </c>
      <c r="D6" s="47">
        <v>6379.6228224131773</v>
      </c>
      <c r="E6" s="47">
        <v>6379.6228224131773</v>
      </c>
      <c r="F6" s="47">
        <v>6379.6228224131773</v>
      </c>
      <c r="G6" s="47">
        <v>6698.6039635338366</v>
      </c>
      <c r="H6" s="47">
        <v>7033.5341617105287</v>
      </c>
      <c r="I6" s="47">
        <v>7385.2108697960557</v>
      </c>
      <c r="J6" s="47">
        <v>7532.9150871919774</v>
      </c>
      <c r="K6" s="47">
        <v>7683.5733889358171</v>
      </c>
      <c r="L6" s="48">
        <v>7293</v>
      </c>
      <c r="M6" s="49">
        <v>48773342.51237987</v>
      </c>
      <c r="N6" s="50">
        <v>50236542.787751272</v>
      </c>
      <c r="O6" s="50">
        <v>51743639.071383812</v>
      </c>
      <c r="P6" s="50">
        <v>53295948.243525334</v>
      </c>
      <c r="Q6" s="50">
        <v>57639568.025372654</v>
      </c>
      <c r="R6" s="50">
        <v>62337192.819440536</v>
      </c>
      <c r="S6" s="50">
        <v>67417674.034224942</v>
      </c>
      <c r="T6" s="50">
        <v>70829008.340356737</v>
      </c>
      <c r="U6" s="50">
        <v>74412956.162378788</v>
      </c>
      <c r="V6" s="49">
        <v>7645.1765049537371</v>
      </c>
      <c r="W6" s="51">
        <v>7874.5318001023497</v>
      </c>
      <c r="X6" s="51">
        <v>8110.7677541054209</v>
      </c>
      <c r="Y6" s="51">
        <v>8354.0907867285841</v>
      </c>
      <c r="Z6" s="51">
        <v>8604.7135103304427</v>
      </c>
      <c r="AA6" s="51">
        <v>8862.8549156403569</v>
      </c>
      <c r="AB6" s="51">
        <v>9128.740563109568</v>
      </c>
      <c r="AC6" s="51">
        <v>9402.6027800028551</v>
      </c>
      <c r="AD6" s="51">
        <v>9684.6808634029403</v>
      </c>
      <c r="AE6" s="49">
        <v>34743560.110071406</v>
      </c>
      <c r="AF6" s="52">
        <v>0</v>
      </c>
      <c r="AG6" s="53"/>
      <c r="AH6" s="16">
        <f>AE6</f>
        <v>34743560.110071406</v>
      </c>
      <c r="AI6" s="51">
        <v>0</v>
      </c>
      <c r="AJ6" s="51">
        <v>0</v>
      </c>
      <c r="AK6" s="19">
        <v>34743560.110071406</v>
      </c>
      <c r="AL6" s="20">
        <v>35785866.913373552</v>
      </c>
      <c r="AM6" s="20">
        <v>36859442.920774765</v>
      </c>
      <c r="AN6" s="20">
        <v>37965226.208398014</v>
      </c>
      <c r="AO6" s="20">
        <v>41059392.144382454</v>
      </c>
      <c r="AP6" s="20">
        <v>44405732.604149625</v>
      </c>
      <c r="AQ6" s="20">
        <v>48024799.811387822</v>
      </c>
      <c r="AR6" s="20">
        <v>50454854.681844056</v>
      </c>
      <c r="AS6" s="95">
        <v>53007870.328745365</v>
      </c>
      <c r="AT6" s="116">
        <v>0</v>
      </c>
      <c r="AU6" s="19"/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95">
        <v>0</v>
      </c>
    </row>
    <row r="7" spans="1:55" x14ac:dyDescent="0.25">
      <c r="A7" s="18" t="s">
        <v>24</v>
      </c>
      <c r="B7" s="67">
        <v>19</v>
      </c>
      <c r="C7" s="46">
        <v>103042.59</v>
      </c>
      <c r="D7" s="47">
        <v>103042.59</v>
      </c>
      <c r="E7" s="47">
        <v>103042.59</v>
      </c>
      <c r="F7" s="47">
        <v>103042.59</v>
      </c>
      <c r="G7" s="47">
        <v>108194.71950000001</v>
      </c>
      <c r="H7" s="47">
        <v>113604.45547500001</v>
      </c>
      <c r="I7" s="47">
        <v>119284.67824875002</v>
      </c>
      <c r="J7" s="47">
        <v>121670.37181372503</v>
      </c>
      <c r="K7" s="47">
        <v>124103.77924999953</v>
      </c>
      <c r="L7" s="48">
        <v>2261.8947368421054</v>
      </c>
      <c r="M7" s="49">
        <v>225147693.24000001</v>
      </c>
      <c r="N7" s="50">
        <v>231902124.03720003</v>
      </c>
      <c r="O7" s="50">
        <v>238859187.75831604</v>
      </c>
      <c r="P7" s="50">
        <v>246024963.39106554</v>
      </c>
      <c r="Q7" s="50">
        <v>266075997.90743741</v>
      </c>
      <c r="R7" s="50">
        <v>287761191.73689359</v>
      </c>
      <c r="S7" s="50">
        <v>311213728.86345047</v>
      </c>
      <c r="T7" s="50">
        <v>326961143.54394114</v>
      </c>
      <c r="U7" s="50">
        <v>343505377.40726453</v>
      </c>
      <c r="V7" s="49">
        <v>2184.9964489440727</v>
      </c>
      <c r="W7" s="51">
        <v>2250.546342412395</v>
      </c>
      <c r="X7" s="51">
        <v>2318.0627326847671</v>
      </c>
      <c r="Y7" s="51">
        <v>2387.6046146653102</v>
      </c>
      <c r="Z7" s="51">
        <v>2459.2327531052697</v>
      </c>
      <c r="AA7" s="51">
        <v>2533.0097356984279</v>
      </c>
      <c r="AB7" s="51">
        <v>2609.0000277693812</v>
      </c>
      <c r="AC7" s="51">
        <v>2687.2700286024628</v>
      </c>
      <c r="AD7" s="51">
        <v>2767.8881294605367</v>
      </c>
      <c r="AE7" s="49">
        <v>120650873</v>
      </c>
      <c r="AF7" s="52">
        <v>109319</v>
      </c>
      <c r="AG7" s="53">
        <v>0.9425862841774989</v>
      </c>
      <c r="AH7" s="50">
        <f t="shared" ref="AH7:AH54" si="0">AE7*AG7</f>
        <v>113723858.06384133</v>
      </c>
      <c r="AI7" s="51">
        <v>622600</v>
      </c>
      <c r="AJ7" s="54">
        <v>918571800</v>
      </c>
      <c r="AK7" s="19">
        <v>113723858.06384133</v>
      </c>
      <c r="AL7" s="20">
        <v>117135573.80575657</v>
      </c>
      <c r="AM7" s="20">
        <v>120649641.01992927</v>
      </c>
      <c r="AN7" s="20">
        <v>124269130.25052716</v>
      </c>
      <c r="AO7" s="20">
        <v>134397064.36594513</v>
      </c>
      <c r="AP7" s="20">
        <v>145350425.11176968</v>
      </c>
      <c r="AQ7" s="20">
        <v>157196484.75837892</v>
      </c>
      <c r="AR7" s="20">
        <v>165150626.88715291</v>
      </c>
      <c r="AS7" s="95">
        <v>173507248.60764286</v>
      </c>
      <c r="AT7" s="116">
        <v>0.88390277066251033</v>
      </c>
      <c r="AU7" s="19">
        <v>865833179.71223664</v>
      </c>
      <c r="AV7" s="20">
        <v>891808175.10360372</v>
      </c>
      <c r="AW7" s="20">
        <v>918562420.35671186</v>
      </c>
      <c r="AX7" s="20">
        <v>946119292.96741319</v>
      </c>
      <c r="AY7" s="20">
        <v>1023228015.3442576</v>
      </c>
      <c r="AZ7" s="20">
        <v>1106621098.5948145</v>
      </c>
      <c r="BA7" s="20">
        <v>1196810718.1302919</v>
      </c>
      <c r="BB7" s="20">
        <v>1257369340.4676847</v>
      </c>
      <c r="BC7" s="95">
        <v>1320992229.0953498</v>
      </c>
    </row>
    <row r="8" spans="1:55" x14ac:dyDescent="0.25">
      <c r="A8" s="18" t="s">
        <v>40</v>
      </c>
      <c r="B8" s="67">
        <v>22</v>
      </c>
      <c r="C8" s="46">
        <v>29374.260000000002</v>
      </c>
      <c r="D8" s="47">
        <v>29374.260000000002</v>
      </c>
      <c r="E8" s="47">
        <v>29374.260000000002</v>
      </c>
      <c r="F8" s="47">
        <v>29374.260000000002</v>
      </c>
      <c r="G8" s="47">
        <v>30842.973000000002</v>
      </c>
      <c r="H8" s="47">
        <v>32385.121650000005</v>
      </c>
      <c r="I8" s="47">
        <v>34004.377732500005</v>
      </c>
      <c r="J8" s="47">
        <v>34684.465287150007</v>
      </c>
      <c r="K8" s="47">
        <v>35378.154592893006</v>
      </c>
      <c r="L8" s="48">
        <v>3514.181818181818</v>
      </c>
      <c r="M8" s="49">
        <v>104440254.60000002</v>
      </c>
      <c r="N8" s="50">
        <v>107573462.23800004</v>
      </c>
      <c r="O8" s="50">
        <v>110800666.10514003</v>
      </c>
      <c r="P8" s="50">
        <v>114124686.08829424</v>
      </c>
      <c r="Q8" s="50">
        <v>123425848.00449021</v>
      </c>
      <c r="R8" s="50">
        <v>133485054.61685617</v>
      </c>
      <c r="S8" s="50">
        <v>144364086.56812996</v>
      </c>
      <c r="T8" s="50">
        <v>151668909.34847733</v>
      </c>
      <c r="U8" s="50">
        <v>159343356.16151029</v>
      </c>
      <c r="V8" s="49">
        <v>3555.5024909563685</v>
      </c>
      <c r="W8" s="51">
        <v>3662.1675656850598</v>
      </c>
      <c r="X8" s="51">
        <v>3772.0325926556116</v>
      </c>
      <c r="Y8" s="51">
        <v>3885.19357043528</v>
      </c>
      <c r="Z8" s="51">
        <v>4001.7493775483381</v>
      </c>
      <c r="AA8" s="51">
        <v>4121.8018588747882</v>
      </c>
      <c r="AB8" s="51">
        <v>4245.455914641032</v>
      </c>
      <c r="AC8" s="51">
        <v>4372.8195920802627</v>
      </c>
      <c r="AD8" s="51">
        <v>4504.004179842671</v>
      </c>
      <c r="AE8" s="49">
        <v>187518770</v>
      </c>
      <c r="AF8" s="52">
        <v>30830</v>
      </c>
      <c r="AG8" s="53">
        <v>0.95278170613039259</v>
      </c>
      <c r="AH8" s="50">
        <f t="shared" si="0"/>
        <v>178664453.61207268</v>
      </c>
      <c r="AI8" s="51">
        <v>8096210</v>
      </c>
      <c r="AJ8" s="54">
        <v>31723846</v>
      </c>
      <c r="AK8" s="19">
        <v>178664453.61207268</v>
      </c>
      <c r="AL8" s="20">
        <v>184024387.22043484</v>
      </c>
      <c r="AM8" s="20">
        <v>189545118.8370479</v>
      </c>
      <c r="AN8" s="20">
        <v>195231472.40215936</v>
      </c>
      <c r="AO8" s="20">
        <v>211142837.40293536</v>
      </c>
      <c r="AP8" s="20">
        <v>228350978.65127462</v>
      </c>
      <c r="AQ8" s="20">
        <v>246961583.4113535</v>
      </c>
      <c r="AR8" s="20">
        <v>259457839.531968</v>
      </c>
      <c r="AS8" s="95">
        <v>272586406.21228558</v>
      </c>
      <c r="AT8" s="116">
        <v>0.14469744331093001</v>
      </c>
      <c r="AU8" s="19">
        <v>30225900.116897829</v>
      </c>
      <c r="AV8" s="20">
        <v>31132677.120404769</v>
      </c>
      <c r="AW8" s="20">
        <v>32066657.434016913</v>
      </c>
      <c r="AX8" s="20">
        <v>33028657.157037422</v>
      </c>
      <c r="AY8" s="20">
        <v>35720492.715335973</v>
      </c>
      <c r="AZ8" s="20">
        <v>38631712.871635862</v>
      </c>
      <c r="BA8" s="20">
        <v>41780197.470674187</v>
      </c>
      <c r="BB8" s="20">
        <v>43894275.462690309</v>
      </c>
      <c r="BC8" s="95">
        <v>46115325.801102437</v>
      </c>
    </row>
    <row r="9" spans="1:55" x14ac:dyDescent="0.25">
      <c r="A9" s="18" t="s">
        <v>60</v>
      </c>
      <c r="B9" s="67">
        <v>116</v>
      </c>
      <c r="C9" s="46">
        <v>840760.66198246833</v>
      </c>
      <c r="D9" s="47">
        <v>840760.66198246833</v>
      </c>
      <c r="E9" s="47">
        <v>840760.66198246833</v>
      </c>
      <c r="F9" s="47">
        <v>840760.66198246833</v>
      </c>
      <c r="G9" s="47">
        <v>882798.69508159184</v>
      </c>
      <c r="H9" s="47">
        <v>926938.62983567151</v>
      </c>
      <c r="I9" s="47">
        <v>973285.5613274551</v>
      </c>
      <c r="J9" s="47">
        <v>992751.27255400422</v>
      </c>
      <c r="K9" s="47">
        <v>1012606.2980050843</v>
      </c>
      <c r="L9" s="48">
        <v>1260.1228070175439</v>
      </c>
      <c r="M9" s="49">
        <v>1060482866.8924683</v>
      </c>
      <c r="N9" s="50">
        <v>1092297352.8992424</v>
      </c>
      <c r="O9" s="50">
        <v>1125066273.4862196</v>
      </c>
      <c r="P9" s="50">
        <v>1158818261.6908062</v>
      </c>
      <c r="Q9" s="50">
        <v>1253261950.0186071</v>
      </c>
      <c r="R9" s="50">
        <v>1355402798.9451237</v>
      </c>
      <c r="S9" s="50">
        <v>1465868127.0591514</v>
      </c>
      <c r="T9" s="50">
        <v>1540041054.2883444</v>
      </c>
      <c r="U9" s="50">
        <v>1617967131.6353347</v>
      </c>
      <c r="V9" s="49">
        <v>1261.3373993877246</v>
      </c>
      <c r="W9" s="51">
        <v>1299.1775213693563</v>
      </c>
      <c r="X9" s="51">
        <v>1338.152847010437</v>
      </c>
      <c r="Y9" s="51">
        <v>1378.2974324207501</v>
      </c>
      <c r="Z9" s="51">
        <v>1419.6463553933727</v>
      </c>
      <c r="AA9" s="51">
        <v>1462.2357460551736</v>
      </c>
      <c r="AB9" s="51">
        <v>1506.102818436829</v>
      </c>
      <c r="AC9" s="51">
        <v>1551.2859029899339</v>
      </c>
      <c r="AD9" s="51">
        <v>1597.8244800796319</v>
      </c>
      <c r="AE9" s="49">
        <v>6766127000</v>
      </c>
      <c r="AF9" s="52">
        <v>926545</v>
      </c>
      <c r="AG9" s="53">
        <v>0.90741481739415608</v>
      </c>
      <c r="AH9" s="50">
        <f t="shared" si="0"/>
        <v>6139683896.1706696</v>
      </c>
      <c r="AI9" s="51">
        <v>381530000</v>
      </c>
      <c r="AJ9" s="54">
        <v>3192226000</v>
      </c>
      <c r="AK9" s="19">
        <v>6139683896.1706696</v>
      </c>
      <c r="AL9" s="20">
        <v>6323874413.055789</v>
      </c>
      <c r="AM9" s="20">
        <v>6513590645.447463</v>
      </c>
      <c r="AN9" s="20">
        <v>6708998364.8108873</v>
      </c>
      <c r="AO9" s="20">
        <v>7255781731.5429764</v>
      </c>
      <c r="AP9" s="20">
        <v>7847127942.6637306</v>
      </c>
      <c r="AQ9" s="20">
        <v>8486668869.9908247</v>
      </c>
      <c r="AR9" s="20">
        <v>8916094314.8123608</v>
      </c>
      <c r="AS9" s="95">
        <v>9367248687.1418667</v>
      </c>
      <c r="AT9" s="116">
        <v>0.32055762634644508</v>
      </c>
      <c r="AU9" s="19">
        <v>2896673172.8708773</v>
      </c>
      <c r="AV9" s="20">
        <v>2983573368.0570035</v>
      </c>
      <c r="AW9" s="20">
        <v>3073080569.0987139</v>
      </c>
      <c r="AX9" s="20">
        <v>3165272986.1716752</v>
      </c>
      <c r="AY9" s="20">
        <v>3423242734.5446672</v>
      </c>
      <c r="AZ9" s="20">
        <v>3702237017.410058</v>
      </c>
      <c r="BA9" s="20">
        <v>4003969334.3289781</v>
      </c>
      <c r="BB9" s="20">
        <v>4206570182.6460247</v>
      </c>
      <c r="BC9" s="95">
        <v>4419422633.8879137</v>
      </c>
    </row>
    <row r="10" spans="1:55" x14ac:dyDescent="0.25">
      <c r="A10" s="18" t="s">
        <v>166</v>
      </c>
      <c r="B10" s="67">
        <v>15</v>
      </c>
      <c r="C10" s="46">
        <v>52742.058001658908</v>
      </c>
      <c r="D10" s="47">
        <v>52742.058001658908</v>
      </c>
      <c r="E10" s="47">
        <v>52742.058001658908</v>
      </c>
      <c r="F10" s="47">
        <v>52742.058001658908</v>
      </c>
      <c r="G10" s="47">
        <v>55379.16090174186</v>
      </c>
      <c r="H10" s="47">
        <v>58148.118946828952</v>
      </c>
      <c r="I10" s="47">
        <v>61055.524894170405</v>
      </c>
      <c r="J10" s="47">
        <v>62276.635392053817</v>
      </c>
      <c r="K10" s="47">
        <v>63522.168099894894</v>
      </c>
      <c r="L10" s="48">
        <v>4211.9333333333334</v>
      </c>
      <c r="M10" s="49">
        <v>212934285.02413166</v>
      </c>
      <c r="N10" s="50">
        <v>219322313.5748556</v>
      </c>
      <c r="O10" s="50">
        <v>225901982.98210123</v>
      </c>
      <c r="P10" s="50">
        <v>232679042.47156426</v>
      </c>
      <c r="Q10" s="50">
        <v>251642384.43299678</v>
      </c>
      <c r="R10" s="50">
        <v>272151238.76428604</v>
      </c>
      <c r="S10" s="50">
        <v>294331564.72357535</v>
      </c>
      <c r="T10" s="50">
        <v>309224741.89858836</v>
      </c>
      <c r="U10" s="50">
        <v>324871513.8386569</v>
      </c>
      <c r="V10" s="49">
        <v>4037.2767596105973</v>
      </c>
      <c r="W10" s="51">
        <v>4158.3950623989149</v>
      </c>
      <c r="X10" s="51">
        <v>4283.146914270882</v>
      </c>
      <c r="Y10" s="51">
        <v>4411.6413216990086</v>
      </c>
      <c r="Z10" s="51">
        <v>4543.9905613499786</v>
      </c>
      <c r="AA10" s="51">
        <v>4680.3102781904781</v>
      </c>
      <c r="AB10" s="51">
        <v>4820.7195865361928</v>
      </c>
      <c r="AC10" s="51">
        <v>4965.3411741322789</v>
      </c>
      <c r="AD10" s="51">
        <v>5114.3014093562469</v>
      </c>
      <c r="AE10" s="49">
        <v>297291790</v>
      </c>
      <c r="AF10" s="52">
        <v>56388</v>
      </c>
      <c r="AG10" s="53">
        <v>0.93534188128074958</v>
      </c>
      <c r="AH10" s="50">
        <f t="shared" si="0"/>
        <v>278069462.14792156</v>
      </c>
      <c r="AI10" s="51">
        <v>60807126</v>
      </c>
      <c r="AJ10" s="54">
        <v>94377639</v>
      </c>
      <c r="AK10" s="19">
        <v>278069462.14792156</v>
      </c>
      <c r="AL10" s="20">
        <v>286411546.0123592</v>
      </c>
      <c r="AM10" s="20">
        <v>295003892.39273</v>
      </c>
      <c r="AN10" s="20">
        <v>303854009.16451186</v>
      </c>
      <c r="AO10" s="20">
        <v>328618110.91141963</v>
      </c>
      <c r="AP10" s="20">
        <v>355400486.95070034</v>
      </c>
      <c r="AQ10" s="20">
        <v>384365626.63718247</v>
      </c>
      <c r="AR10" s="20">
        <v>403814527.34502393</v>
      </c>
      <c r="AS10" s="95">
        <v>424247542.42868221</v>
      </c>
      <c r="AT10" s="116">
        <v>0.2409624852288382</v>
      </c>
      <c r="AU10" s="19">
        <v>88275358.413095444</v>
      </c>
      <c r="AV10" s="20">
        <v>90923619.165488303</v>
      </c>
      <c r="AW10" s="20">
        <v>93651327.74045296</v>
      </c>
      <c r="AX10" s="20">
        <v>96460867.572666556</v>
      </c>
      <c r="AY10" s="20">
        <v>104322428.2798389</v>
      </c>
      <c r="AZ10" s="20">
        <v>112824706.18464577</v>
      </c>
      <c r="BA10" s="20">
        <v>122019919.73869443</v>
      </c>
      <c r="BB10" s="20">
        <v>128194127.67747238</v>
      </c>
      <c r="BC10" s="95">
        <v>134680750.53795248</v>
      </c>
    </row>
    <row r="11" spans="1:55" x14ac:dyDescent="0.25">
      <c r="A11" s="18" t="s">
        <v>182</v>
      </c>
      <c r="B11" s="67">
        <v>12</v>
      </c>
      <c r="C11" s="46">
        <v>28008.42</v>
      </c>
      <c r="D11" s="47">
        <v>28008.42</v>
      </c>
      <c r="E11" s="47">
        <v>28008.42</v>
      </c>
      <c r="F11" s="47">
        <v>28008.42</v>
      </c>
      <c r="G11" s="47">
        <v>29408.841</v>
      </c>
      <c r="H11" s="47">
        <v>30879.283050000002</v>
      </c>
      <c r="I11" s="47">
        <v>32423.247202500002</v>
      </c>
      <c r="J11" s="47">
        <v>33071.712146550002</v>
      </c>
      <c r="K11" s="47">
        <v>33733.146389481</v>
      </c>
      <c r="L11" s="48">
        <v>4519.333333333333</v>
      </c>
      <c r="M11" s="49">
        <v>126504361.72000001</v>
      </c>
      <c r="N11" s="50">
        <v>130299492.57160001</v>
      </c>
      <c r="O11" s="50">
        <v>134208477.34874801</v>
      </c>
      <c r="P11" s="50">
        <v>138234731.66921046</v>
      </c>
      <c r="Q11" s="50">
        <v>149500862.30025113</v>
      </c>
      <c r="R11" s="50">
        <v>161685182.5777216</v>
      </c>
      <c r="S11" s="50">
        <v>174862524.95780593</v>
      </c>
      <c r="T11" s="50">
        <v>183710568.72067091</v>
      </c>
      <c r="U11" s="50">
        <v>193006323.49793687</v>
      </c>
      <c r="V11" s="49">
        <v>4516.6546959807092</v>
      </c>
      <c r="W11" s="51">
        <v>4652.1543368601306</v>
      </c>
      <c r="X11" s="51">
        <v>4791.7189669659347</v>
      </c>
      <c r="Y11" s="51">
        <v>4935.4705359749132</v>
      </c>
      <c r="Z11" s="51">
        <v>5083.5346520541607</v>
      </c>
      <c r="AA11" s="51">
        <v>5236.0406916157854</v>
      </c>
      <c r="AB11" s="51">
        <v>5393.1219123642595</v>
      </c>
      <c r="AC11" s="51">
        <v>5554.9155697351871</v>
      </c>
      <c r="AD11" s="51">
        <v>5721.5630368272432</v>
      </c>
      <c r="AE11" s="49">
        <v>280350322</v>
      </c>
      <c r="AF11" s="52">
        <v>24779</v>
      </c>
      <c r="AG11" s="53">
        <v>1.1303289075426772</v>
      </c>
      <c r="AH11" s="50">
        <f t="shared" si="0"/>
        <v>316888073.19549781</v>
      </c>
      <c r="AI11" s="51">
        <v>8992208</v>
      </c>
      <c r="AJ11" s="54">
        <v>0</v>
      </c>
      <c r="AK11" s="19">
        <v>316888073.19549781</v>
      </c>
      <c r="AL11" s="20">
        <v>326394715.39136273</v>
      </c>
      <c r="AM11" s="20">
        <v>336186556.85310364</v>
      </c>
      <c r="AN11" s="20">
        <v>346272153.55869681</v>
      </c>
      <c r="AO11" s="20">
        <v>374493334.07373059</v>
      </c>
      <c r="AP11" s="20">
        <v>405014540.80073971</v>
      </c>
      <c r="AQ11" s="20">
        <v>438023225.87600005</v>
      </c>
      <c r="AR11" s="20">
        <v>460187201.10532564</v>
      </c>
      <c r="AS11" s="95">
        <v>483472673.48125505</v>
      </c>
      <c r="AT11" s="116">
        <v>0</v>
      </c>
      <c r="AU11" s="19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95">
        <v>0</v>
      </c>
    </row>
    <row r="12" spans="1:55" x14ac:dyDescent="0.25">
      <c r="A12" s="18" t="s">
        <v>195</v>
      </c>
      <c r="B12" s="67">
        <v>1</v>
      </c>
      <c r="C12" s="46">
        <v>8511.6119117647049</v>
      </c>
      <c r="D12" s="47">
        <v>8511.6119117647049</v>
      </c>
      <c r="E12" s="47">
        <v>8511.6119117647049</v>
      </c>
      <c r="F12" s="47">
        <v>8511.6119117647049</v>
      </c>
      <c r="G12" s="47">
        <v>8937.1925073529401</v>
      </c>
      <c r="H12" s="47">
        <v>9384.0521327205879</v>
      </c>
      <c r="I12" s="47">
        <v>9853.2547393566183</v>
      </c>
      <c r="J12" s="47">
        <v>10050.319834143751</v>
      </c>
      <c r="K12" s="47">
        <v>10251.326230826626</v>
      </c>
      <c r="L12" s="48">
        <v>4945</v>
      </c>
      <c r="M12" s="49">
        <v>42089920.903676465</v>
      </c>
      <c r="N12" s="50">
        <v>43352618.53078676</v>
      </c>
      <c r="O12" s="50">
        <v>44653197.086710371</v>
      </c>
      <c r="P12" s="50">
        <v>45992792.999311678</v>
      </c>
      <c r="Q12" s="50">
        <v>49741205.628755577</v>
      </c>
      <c r="R12" s="50">
        <v>53795113.887499169</v>
      </c>
      <c r="S12" s="50">
        <v>58179415.669330359</v>
      </c>
      <c r="T12" s="50">
        <v>61123294.102198482</v>
      </c>
      <c r="U12" s="50">
        <v>64216132.783769734</v>
      </c>
      <c r="V12" s="49">
        <v>4945</v>
      </c>
      <c r="W12" s="51">
        <v>5093.3500000000004</v>
      </c>
      <c r="X12" s="51">
        <v>5246.1505000000006</v>
      </c>
      <c r="Y12" s="51">
        <v>5403.5350150000004</v>
      </c>
      <c r="Z12" s="51">
        <v>5565.6410654500005</v>
      </c>
      <c r="AA12" s="51">
        <v>5732.610297413501</v>
      </c>
      <c r="AB12" s="51">
        <v>5904.5886063359067</v>
      </c>
      <c r="AC12" s="51">
        <v>6081.7262645259843</v>
      </c>
      <c r="AD12" s="51">
        <v>6264.1780524617643</v>
      </c>
      <c r="AE12" s="49">
        <v>84866700</v>
      </c>
      <c r="AF12" s="52">
        <v>8412</v>
      </c>
      <c r="AG12" s="53">
        <v>1.0118416442896701</v>
      </c>
      <c r="AH12" s="50">
        <f t="shared" si="0"/>
        <v>85871661.273438141</v>
      </c>
      <c r="AI12" s="51">
        <v>887000</v>
      </c>
      <c r="AJ12" s="54">
        <v>0</v>
      </c>
      <c r="AK12" s="19">
        <v>85871661.273438141</v>
      </c>
      <c r="AL12" s="20">
        <v>88447811.111641288</v>
      </c>
      <c r="AM12" s="20">
        <v>91101245.444990546</v>
      </c>
      <c r="AN12" s="20">
        <v>93834282.808340266</v>
      </c>
      <c r="AO12" s="20">
        <v>101481776.85721999</v>
      </c>
      <c r="AP12" s="20">
        <v>109752541.67108344</v>
      </c>
      <c r="AQ12" s="20">
        <v>118697373.81727675</v>
      </c>
      <c r="AR12" s="20">
        <v>124703460.93243095</v>
      </c>
      <c r="AS12" s="95">
        <v>131013456.05561197</v>
      </c>
      <c r="AT12" s="116">
        <v>0</v>
      </c>
      <c r="AU12" s="19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95">
        <v>0</v>
      </c>
    </row>
    <row r="13" spans="1:55" x14ac:dyDescent="0.25">
      <c r="A13" s="18" t="s">
        <v>197</v>
      </c>
      <c r="B13" s="67">
        <v>28</v>
      </c>
      <c r="C13" s="46">
        <v>276484.74810419721</v>
      </c>
      <c r="D13" s="47">
        <v>276484.74810419721</v>
      </c>
      <c r="E13" s="47">
        <v>276484.74810419721</v>
      </c>
      <c r="F13" s="47">
        <v>276484.74810419721</v>
      </c>
      <c r="G13" s="47">
        <v>290308.98550940707</v>
      </c>
      <c r="H13" s="47">
        <v>304824.43478487741</v>
      </c>
      <c r="I13" s="47">
        <v>320065.6565241213</v>
      </c>
      <c r="J13" s="47">
        <v>326466.96965460374</v>
      </c>
      <c r="K13" s="47">
        <v>332996.30904769583</v>
      </c>
      <c r="L13" s="48">
        <v>2860.2857142857142</v>
      </c>
      <c r="M13" s="49">
        <v>761039635.37903512</v>
      </c>
      <c r="N13" s="50">
        <v>783870824.4404062</v>
      </c>
      <c r="O13" s="50">
        <v>807386949.17361844</v>
      </c>
      <c r="P13" s="50">
        <v>831608557.64882708</v>
      </c>
      <c r="Q13" s="50">
        <v>899384655.09720647</v>
      </c>
      <c r="R13" s="50">
        <v>972684504.48762882</v>
      </c>
      <c r="S13" s="50">
        <v>1051958291.6033707</v>
      </c>
      <c r="T13" s="50">
        <v>1105187381.1585014</v>
      </c>
      <c r="U13" s="50">
        <v>1161109862.6451216</v>
      </c>
      <c r="V13" s="49">
        <v>2752.5555771062877</v>
      </c>
      <c r="W13" s="51">
        <v>2835.1322444194766</v>
      </c>
      <c r="X13" s="51">
        <v>2920.1862117520609</v>
      </c>
      <c r="Y13" s="51">
        <v>3007.791798104623</v>
      </c>
      <c r="Z13" s="51">
        <v>3098.0255520477617</v>
      </c>
      <c r="AA13" s="51">
        <v>3190.9663186091948</v>
      </c>
      <c r="AB13" s="51">
        <v>3286.6953081674706</v>
      </c>
      <c r="AC13" s="51">
        <v>3385.2961674124949</v>
      </c>
      <c r="AD13" s="51">
        <v>3486.8550524348698</v>
      </c>
      <c r="AE13" s="49">
        <v>1400121498</v>
      </c>
      <c r="AF13" s="52">
        <v>312291</v>
      </c>
      <c r="AG13" s="53">
        <v>0.88534331154018919</v>
      </c>
      <c r="AH13" s="50">
        <f t="shared" si="0"/>
        <v>1239588203.5979304</v>
      </c>
      <c r="AI13" s="51">
        <v>142397033</v>
      </c>
      <c r="AJ13" s="54">
        <v>45528050</v>
      </c>
      <c r="AK13" s="19">
        <v>1239588203.5979304</v>
      </c>
      <c r="AL13" s="20">
        <v>1276775849.7058685</v>
      </c>
      <c r="AM13" s="20">
        <v>1315079125.1970446</v>
      </c>
      <c r="AN13" s="20">
        <v>1354531498.952956</v>
      </c>
      <c r="AO13" s="20">
        <v>1464925816.1176219</v>
      </c>
      <c r="AP13" s="20">
        <v>1584317270.1312079</v>
      </c>
      <c r="AQ13" s="20">
        <v>1713439127.6469016</v>
      </c>
      <c r="AR13" s="20">
        <v>1800139147.5058351</v>
      </c>
      <c r="AS13" s="95">
        <v>1891226188.3696306</v>
      </c>
      <c r="AT13" s="116">
        <v>3.1493144422855654E-2</v>
      </c>
      <c r="AU13" s="19">
        <v>40307954.554967314</v>
      </c>
      <c r="AV13" s="20">
        <v>41517193.191616334</v>
      </c>
      <c r="AW13" s="20">
        <v>42762708.987364821</v>
      </c>
      <c r="AX13" s="20">
        <v>44045590.256985769</v>
      </c>
      <c r="AY13" s="20">
        <v>47635305.862930119</v>
      </c>
      <c r="AZ13" s="20">
        <v>51517583.290758923</v>
      </c>
      <c r="BA13" s="20">
        <v>55716266.328955777</v>
      </c>
      <c r="BB13" s="20">
        <v>58535509.405200951</v>
      </c>
      <c r="BC13" s="95">
        <v>61497406.181104124</v>
      </c>
    </row>
    <row r="14" spans="1:55" x14ac:dyDescent="0.25">
      <c r="A14" s="18" t="s">
        <v>226</v>
      </c>
      <c r="B14" s="67">
        <v>32</v>
      </c>
      <c r="C14" s="46">
        <v>101785.22893807248</v>
      </c>
      <c r="D14" s="47">
        <v>101785.22893807248</v>
      </c>
      <c r="E14" s="47">
        <v>101785.22893807248</v>
      </c>
      <c r="F14" s="47">
        <v>101785.22893807248</v>
      </c>
      <c r="G14" s="47">
        <v>106874.49038497612</v>
      </c>
      <c r="H14" s="47">
        <v>112218.21490422492</v>
      </c>
      <c r="I14" s="47">
        <v>117829.12564943617</v>
      </c>
      <c r="J14" s="47">
        <v>120185.7081624249</v>
      </c>
      <c r="K14" s="47">
        <v>122589.4223256734</v>
      </c>
      <c r="L14" s="48">
        <v>3416.0625</v>
      </c>
      <c r="M14" s="49">
        <v>361102320.05326813</v>
      </c>
      <c r="N14" s="50">
        <v>371935389.65486622</v>
      </c>
      <c r="O14" s="50">
        <v>383093451.34451222</v>
      </c>
      <c r="P14" s="50">
        <v>394586254.88484758</v>
      </c>
      <c r="Q14" s="50">
        <v>426745034.65796274</v>
      </c>
      <c r="R14" s="50">
        <v>461524754.98258674</v>
      </c>
      <c r="S14" s="50">
        <v>499139022.51366758</v>
      </c>
      <c r="T14" s="50">
        <v>524395457.05285919</v>
      </c>
      <c r="U14" s="50">
        <v>550929867.17973387</v>
      </c>
      <c r="V14" s="49">
        <v>3547.6888328557743</v>
      </c>
      <c r="W14" s="51">
        <v>3654.1194978414478</v>
      </c>
      <c r="X14" s="51">
        <v>3763.7430827766912</v>
      </c>
      <c r="Y14" s="51">
        <v>3876.6553752599921</v>
      </c>
      <c r="Z14" s="51">
        <v>3992.955036517792</v>
      </c>
      <c r="AA14" s="51">
        <v>4112.7436876133261</v>
      </c>
      <c r="AB14" s="51">
        <v>4236.1259982417259</v>
      </c>
      <c r="AC14" s="51">
        <v>4363.2097781889779</v>
      </c>
      <c r="AD14" s="51">
        <v>4494.1060715346475</v>
      </c>
      <c r="AE14" s="49">
        <v>535175733</v>
      </c>
      <c r="AF14" s="52">
        <v>86454</v>
      </c>
      <c r="AG14" s="53">
        <v>1.1773339456598015</v>
      </c>
      <c r="AH14" s="50">
        <f t="shared" si="0"/>
        <v>630080557.35426641</v>
      </c>
      <c r="AI14" s="51">
        <v>67174182</v>
      </c>
      <c r="AJ14" s="54">
        <v>0</v>
      </c>
      <c r="AK14" s="19">
        <v>630080557.35426641</v>
      </c>
      <c r="AL14" s="20">
        <v>648982974.07489443</v>
      </c>
      <c r="AM14" s="20">
        <v>668452463.29714131</v>
      </c>
      <c r="AN14" s="20">
        <v>688506037.19605553</v>
      </c>
      <c r="AO14" s="20">
        <v>744619279.22753417</v>
      </c>
      <c r="AP14" s="20">
        <v>805305750.48457825</v>
      </c>
      <c r="AQ14" s="20">
        <v>870938169.14907146</v>
      </c>
      <c r="AR14" s="20">
        <v>915007640.50801444</v>
      </c>
      <c r="AS14" s="95">
        <v>961307027.11772001</v>
      </c>
      <c r="AT14" s="116">
        <v>0</v>
      </c>
      <c r="AU14" s="19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95">
        <v>0</v>
      </c>
    </row>
    <row r="15" spans="1:55" x14ac:dyDescent="0.25">
      <c r="A15" s="18" t="s">
        <v>248</v>
      </c>
      <c r="B15" s="67">
        <v>7</v>
      </c>
      <c r="C15" s="46">
        <v>13532.25547788873</v>
      </c>
      <c r="D15" s="47">
        <v>13532.25547788873</v>
      </c>
      <c r="E15" s="47">
        <v>13532.25547788873</v>
      </c>
      <c r="F15" s="47">
        <v>13532.25547788873</v>
      </c>
      <c r="G15" s="47">
        <v>14208.868251783168</v>
      </c>
      <c r="H15" s="47">
        <v>14919.311664372326</v>
      </c>
      <c r="I15" s="47">
        <v>15665.277247590942</v>
      </c>
      <c r="J15" s="47">
        <v>15978.582792542762</v>
      </c>
      <c r="K15" s="47">
        <v>16298.154448393618</v>
      </c>
      <c r="L15" s="48">
        <v>3227.8571428571427</v>
      </c>
      <c r="M15" s="49">
        <v>43698958.756519258</v>
      </c>
      <c r="N15" s="50">
        <v>45009927.519214839</v>
      </c>
      <c r="O15" s="50">
        <v>46360225.344791286</v>
      </c>
      <c r="P15" s="50">
        <v>47751032.105135024</v>
      </c>
      <c r="Q15" s="50">
        <v>51642741.221703529</v>
      </c>
      <c r="R15" s="50">
        <v>55851624.631272368</v>
      </c>
      <c r="S15" s="50">
        <v>60403532.03872107</v>
      </c>
      <c r="T15" s="50">
        <v>63459950.759880364</v>
      </c>
      <c r="U15" s="50">
        <v>66671024.268330313</v>
      </c>
      <c r="V15" s="49">
        <v>3229.2442917532817</v>
      </c>
      <c r="W15" s="51">
        <v>3326.1216205058804</v>
      </c>
      <c r="X15" s="51">
        <v>3425.9052691210568</v>
      </c>
      <c r="Y15" s="51">
        <v>3528.6824271946884</v>
      </c>
      <c r="Z15" s="51">
        <v>3634.5429000105291</v>
      </c>
      <c r="AA15" s="51">
        <v>3743.5791870108451</v>
      </c>
      <c r="AB15" s="51">
        <v>3855.8865626211705</v>
      </c>
      <c r="AC15" s="51">
        <v>3971.5631594998058</v>
      </c>
      <c r="AD15" s="51">
        <v>4090.7100542848002</v>
      </c>
      <c r="AE15" s="49">
        <v>216578541</v>
      </c>
      <c r="AF15" s="52">
        <v>14411</v>
      </c>
      <c r="AG15" s="53">
        <v>0.93902265476987923</v>
      </c>
      <c r="AH15" s="50">
        <f t="shared" si="0"/>
        <v>203372156.53600714</v>
      </c>
      <c r="AI15" s="51">
        <v>2871505</v>
      </c>
      <c r="AJ15" s="54">
        <v>0</v>
      </c>
      <c r="AK15" s="19">
        <v>203372156.53600714</v>
      </c>
      <c r="AL15" s="20">
        <v>209473321.23208737</v>
      </c>
      <c r="AM15" s="20">
        <v>215757520.86905</v>
      </c>
      <c r="AN15" s="20">
        <v>222230246.49512151</v>
      </c>
      <c r="AO15" s="20">
        <v>240342011.58447394</v>
      </c>
      <c r="AP15" s="20">
        <v>259929885.52860859</v>
      </c>
      <c r="AQ15" s="20">
        <v>281114171.1991902</v>
      </c>
      <c r="AR15" s="20">
        <v>295338548.26186925</v>
      </c>
      <c r="AS15" s="95">
        <v>310282678.80391985</v>
      </c>
      <c r="AT15" s="116">
        <v>0</v>
      </c>
      <c r="AU15" s="19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95">
        <v>0</v>
      </c>
    </row>
    <row r="16" spans="1:55" x14ac:dyDescent="0.25">
      <c r="A16" s="18" t="s">
        <v>255</v>
      </c>
      <c r="B16" s="67">
        <v>4</v>
      </c>
      <c r="C16" s="46">
        <v>13232.59</v>
      </c>
      <c r="D16" s="47">
        <v>13232.59</v>
      </c>
      <c r="E16" s="47">
        <v>13232.59</v>
      </c>
      <c r="F16" s="47">
        <v>13232.59</v>
      </c>
      <c r="G16" s="47">
        <v>13894.219500000001</v>
      </c>
      <c r="H16" s="47">
        <v>14588.930475000001</v>
      </c>
      <c r="I16" s="47">
        <v>15318.376998750002</v>
      </c>
      <c r="J16" s="47">
        <v>15624.744538725003</v>
      </c>
      <c r="K16" s="47">
        <v>15937.239429499503</v>
      </c>
      <c r="L16" s="48">
        <v>4495.5</v>
      </c>
      <c r="M16" s="49">
        <v>48201017.679999992</v>
      </c>
      <c r="N16" s="50">
        <v>49647048.210399993</v>
      </c>
      <c r="O16" s="50">
        <v>51136459.656711996</v>
      </c>
      <c r="P16" s="50">
        <v>52670553.446413353</v>
      </c>
      <c r="Q16" s="50">
        <v>56963203.55229605</v>
      </c>
      <c r="R16" s="50">
        <v>61605704.641808175</v>
      </c>
      <c r="S16" s="50">
        <v>66626569.570115544</v>
      </c>
      <c r="T16" s="50">
        <v>69997873.990363389</v>
      </c>
      <c r="U16" s="50">
        <v>73539766.41427578</v>
      </c>
      <c r="V16" s="49">
        <v>3642.5988925826305</v>
      </c>
      <c r="W16" s="51">
        <v>3751.8768593601094</v>
      </c>
      <c r="X16" s="51">
        <v>3864.4331651409129</v>
      </c>
      <c r="Y16" s="51">
        <v>3980.3661600951405</v>
      </c>
      <c r="Z16" s="51">
        <v>4099.7771448979947</v>
      </c>
      <c r="AA16" s="51">
        <v>4222.7704592449345</v>
      </c>
      <c r="AB16" s="51">
        <v>4349.4535730222824</v>
      </c>
      <c r="AC16" s="51">
        <v>4479.9371802129508</v>
      </c>
      <c r="AD16" s="51">
        <v>4614.3352956193394</v>
      </c>
      <c r="AE16" s="49">
        <v>51259155</v>
      </c>
      <c r="AF16" s="52">
        <v>15235</v>
      </c>
      <c r="AG16" s="53">
        <v>0.86856514604529045</v>
      </c>
      <c r="AH16" s="50">
        <f t="shared" si="0"/>
        <v>44521915.448733181</v>
      </c>
      <c r="AI16" s="51">
        <v>3452355</v>
      </c>
      <c r="AJ16" s="54">
        <v>32286800</v>
      </c>
      <c r="AK16" s="19">
        <v>44521915.448733181</v>
      </c>
      <c r="AL16" s="20">
        <v>45857572.912195176</v>
      </c>
      <c r="AM16" s="20">
        <v>47233300.099561028</v>
      </c>
      <c r="AN16" s="20">
        <v>48650299.102547862</v>
      </c>
      <c r="AO16" s="20">
        <v>52615298.479405515</v>
      </c>
      <c r="AP16" s="20">
        <v>56903445.305477068</v>
      </c>
      <c r="AQ16" s="20">
        <v>61541076.097873457</v>
      </c>
      <c r="AR16" s="20">
        <v>64655054.548425861</v>
      </c>
      <c r="AS16" s="95">
        <v>67926600.308576211</v>
      </c>
      <c r="AT16" s="116">
        <v>0.38645557406100628</v>
      </c>
      <c r="AU16" s="19">
        <v>28043189.157335084</v>
      </c>
      <c r="AV16" s="20">
        <v>28884484.83205514</v>
      </c>
      <c r="AW16" s="20">
        <v>29751019.377016794</v>
      </c>
      <c r="AX16" s="20">
        <v>30643549.958327301</v>
      </c>
      <c r="AY16" s="20">
        <v>33140999.279930979</v>
      </c>
      <c r="AZ16" s="20">
        <v>35841990.721245356</v>
      </c>
      <c r="BA16" s="20">
        <v>38763112.965026855</v>
      </c>
      <c r="BB16" s="20">
        <v>40724526.481057219</v>
      </c>
      <c r="BC16" s="95">
        <v>42785187.520998716</v>
      </c>
    </row>
    <row r="17" spans="1:55" x14ac:dyDescent="0.25">
      <c r="A17" s="18" t="s">
        <v>259</v>
      </c>
      <c r="B17" s="67">
        <v>48</v>
      </c>
      <c r="C17" s="46">
        <v>188076.28999999998</v>
      </c>
      <c r="D17" s="47">
        <v>188076.28999999998</v>
      </c>
      <c r="E17" s="47">
        <v>188076.28999999998</v>
      </c>
      <c r="F17" s="47">
        <v>188076.28999999998</v>
      </c>
      <c r="G17" s="47">
        <v>197480.10449999999</v>
      </c>
      <c r="H17" s="47">
        <v>207354.10972499999</v>
      </c>
      <c r="I17" s="47">
        <v>217721.81521125001</v>
      </c>
      <c r="J17" s="47">
        <v>222076.25151547501</v>
      </c>
      <c r="K17" s="47">
        <v>226517.77654578452</v>
      </c>
      <c r="L17" s="48">
        <v>9108.9791666666661</v>
      </c>
      <c r="M17" s="49">
        <v>835914995.11000025</v>
      </c>
      <c r="N17" s="50">
        <v>860992444.96330035</v>
      </c>
      <c r="O17" s="50">
        <v>886822218.31219935</v>
      </c>
      <c r="P17" s="50">
        <v>913426884.86156535</v>
      </c>
      <c r="Q17" s="50">
        <v>987871175.97778308</v>
      </c>
      <c r="R17" s="50">
        <v>1068382676.8199723</v>
      </c>
      <c r="S17" s="50">
        <v>1155455864.9808002</v>
      </c>
      <c r="T17" s="50">
        <v>1213921931.7488286</v>
      </c>
      <c r="U17" s="50">
        <v>1275346381.4953196</v>
      </c>
      <c r="V17" s="49">
        <v>4444.5527669117691</v>
      </c>
      <c r="W17" s="51">
        <v>4577.8893499191227</v>
      </c>
      <c r="X17" s="51">
        <v>4715.2260304166966</v>
      </c>
      <c r="Y17" s="51">
        <v>4856.6828113291976</v>
      </c>
      <c r="Z17" s="51">
        <v>5002.383295669074</v>
      </c>
      <c r="AA17" s="51">
        <v>5152.454794539146</v>
      </c>
      <c r="AB17" s="51">
        <v>5307.0284383753196</v>
      </c>
      <c r="AC17" s="51">
        <v>5466.23929152658</v>
      </c>
      <c r="AD17" s="51">
        <v>5630.2264702723778</v>
      </c>
      <c r="AE17" s="49">
        <v>857758946</v>
      </c>
      <c r="AF17" s="52">
        <v>145819</v>
      </c>
      <c r="AG17" s="53">
        <v>1.2897927567738086</v>
      </c>
      <c r="AH17" s="50">
        <f t="shared" si="0"/>
        <v>1106331275.6087363</v>
      </c>
      <c r="AI17" s="51">
        <v>50548181</v>
      </c>
      <c r="AJ17" s="54">
        <v>837225485</v>
      </c>
      <c r="AK17" s="19">
        <v>1106331275.6087363</v>
      </c>
      <c r="AL17" s="20">
        <v>1139521213.8769984</v>
      </c>
      <c r="AM17" s="20">
        <v>1173706850.2933083</v>
      </c>
      <c r="AN17" s="20">
        <v>1208918055.8021076</v>
      </c>
      <c r="AO17" s="20">
        <v>1307444877.3499794</v>
      </c>
      <c r="AP17" s="20">
        <v>1414001634.8540027</v>
      </c>
      <c r="AQ17" s="20">
        <v>1529242768.0946043</v>
      </c>
      <c r="AR17" s="20">
        <v>1606622452.1601913</v>
      </c>
      <c r="AS17" s="95">
        <v>1687917548.2394972</v>
      </c>
      <c r="AT17" s="116">
        <v>0.4939428762222064</v>
      </c>
      <c r="AU17" s="19">
        <v>1079847366.3394389</v>
      </c>
      <c r="AV17" s="20">
        <v>1112242787.329622</v>
      </c>
      <c r="AW17" s="20">
        <v>1145610070.9495106</v>
      </c>
      <c r="AX17" s="20">
        <v>1179978373.077996</v>
      </c>
      <c r="AY17" s="20">
        <v>1276146610.4838529</v>
      </c>
      <c r="AZ17" s="20">
        <v>1380152559.238287</v>
      </c>
      <c r="BA17" s="20">
        <v>1492634992.8162076</v>
      </c>
      <c r="BB17" s="20">
        <v>1568162323.452708</v>
      </c>
      <c r="BC17" s="95">
        <v>1647511337.0194151</v>
      </c>
    </row>
    <row r="18" spans="1:55" x14ac:dyDescent="0.25">
      <c r="A18" s="18" t="s">
        <v>304</v>
      </c>
      <c r="B18" s="67">
        <v>2</v>
      </c>
      <c r="C18" s="46">
        <v>60928.006541652838</v>
      </c>
      <c r="D18" s="47">
        <v>60928.006541652838</v>
      </c>
      <c r="E18" s="47">
        <v>60928.006541652838</v>
      </c>
      <c r="F18" s="47">
        <v>60928.006541652838</v>
      </c>
      <c r="G18" s="47">
        <v>63974.406868735481</v>
      </c>
      <c r="H18" s="47">
        <v>67173.127212172258</v>
      </c>
      <c r="I18" s="47">
        <v>70531.783572780871</v>
      </c>
      <c r="J18" s="47">
        <v>71942.419244236487</v>
      </c>
      <c r="K18" s="47">
        <v>73381.267629121212</v>
      </c>
      <c r="L18" s="48">
        <v>5287</v>
      </c>
      <c r="M18" s="49">
        <v>285293091.55399936</v>
      </c>
      <c r="N18" s="50">
        <v>293851884.30061936</v>
      </c>
      <c r="O18" s="50">
        <v>302667440.829638</v>
      </c>
      <c r="P18" s="50">
        <v>311747464.05452716</v>
      </c>
      <c r="Q18" s="50">
        <v>337154882.37497115</v>
      </c>
      <c r="R18" s="50">
        <v>364633005.28853136</v>
      </c>
      <c r="S18" s="50">
        <v>394350595.21954674</v>
      </c>
      <c r="T18" s="50">
        <v>414304735.33765578</v>
      </c>
      <c r="U18" s="50">
        <v>435268554.94574112</v>
      </c>
      <c r="V18" s="49">
        <v>4682.4622656735291</v>
      </c>
      <c r="W18" s="51">
        <v>4822.936133643736</v>
      </c>
      <c r="X18" s="51">
        <v>4967.6242176530486</v>
      </c>
      <c r="Y18" s="51">
        <v>5116.6529441826406</v>
      </c>
      <c r="Z18" s="51">
        <v>5270.1525325081202</v>
      </c>
      <c r="AA18" s="51">
        <v>5428.2571084833644</v>
      </c>
      <c r="AB18" s="51">
        <v>5591.1048217378657</v>
      </c>
      <c r="AC18" s="51">
        <v>5758.8379663900014</v>
      </c>
      <c r="AD18" s="51">
        <v>5931.6031053817014</v>
      </c>
      <c r="AE18" s="49">
        <v>329394616</v>
      </c>
      <c r="AF18" s="52">
        <v>62784</v>
      </c>
      <c r="AG18" s="53">
        <v>0.9704384324294858</v>
      </c>
      <c r="AH18" s="50">
        <f t="shared" si="0"/>
        <v>319657194.80175245</v>
      </c>
      <c r="AI18" s="51">
        <v>36850672</v>
      </c>
      <c r="AJ18" s="54">
        <v>0</v>
      </c>
      <c r="AK18" s="19">
        <v>319657194.80175245</v>
      </c>
      <c r="AL18" s="20">
        <v>329246910.645805</v>
      </c>
      <c r="AM18" s="20">
        <v>339124317.9651792</v>
      </c>
      <c r="AN18" s="20">
        <v>349298047.50413454</v>
      </c>
      <c r="AO18" s="20">
        <v>377765838.37572151</v>
      </c>
      <c r="AP18" s="20">
        <v>408553754.20334285</v>
      </c>
      <c r="AQ18" s="20">
        <v>441850885.17091525</v>
      </c>
      <c r="AR18" s="20">
        <v>464208539.9605636</v>
      </c>
      <c r="AS18" s="95">
        <v>487697492.08256811</v>
      </c>
      <c r="AT18" s="116">
        <v>0</v>
      </c>
      <c r="AU18" s="19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95">
        <v>0</v>
      </c>
    </row>
    <row r="19" spans="1:55" x14ac:dyDescent="0.25">
      <c r="A19" s="18" t="s">
        <v>307</v>
      </c>
      <c r="B19" s="67">
        <v>16</v>
      </c>
      <c r="C19" s="46">
        <v>48250.109999999993</v>
      </c>
      <c r="D19" s="47">
        <v>48250.109999999993</v>
      </c>
      <c r="E19" s="47">
        <v>48250.109999999993</v>
      </c>
      <c r="F19" s="47">
        <v>48250.109999999993</v>
      </c>
      <c r="G19" s="47">
        <v>50662.615499999993</v>
      </c>
      <c r="H19" s="47">
        <v>53195.746274999998</v>
      </c>
      <c r="I19" s="47">
        <v>55855.533588749997</v>
      </c>
      <c r="J19" s="47">
        <v>56972.644260524998</v>
      </c>
      <c r="K19" s="47">
        <v>58112.097145735497</v>
      </c>
      <c r="L19" s="48">
        <v>5462.5625</v>
      </c>
      <c r="M19" s="49">
        <v>251238719.88000003</v>
      </c>
      <c r="N19" s="50">
        <v>258775881.47640005</v>
      </c>
      <c r="O19" s="50">
        <v>266539157.92069206</v>
      </c>
      <c r="P19" s="50">
        <v>274535332.65831286</v>
      </c>
      <c r="Q19" s="50">
        <v>296909962.26996535</v>
      </c>
      <c r="R19" s="50">
        <v>321108124.19496757</v>
      </c>
      <c r="S19" s="50">
        <v>347278436.3168574</v>
      </c>
      <c r="T19" s="50">
        <v>364850725.19449043</v>
      </c>
      <c r="U19" s="50">
        <v>383312171.88933164</v>
      </c>
      <c r="V19" s="49">
        <v>5207.0082302403052</v>
      </c>
      <c r="W19" s="51">
        <v>5363.2184771475149</v>
      </c>
      <c r="X19" s="51">
        <v>5524.1150314619408</v>
      </c>
      <c r="Y19" s="51">
        <v>5689.8384824057994</v>
      </c>
      <c r="Z19" s="51">
        <v>5860.5336368779735</v>
      </c>
      <c r="AA19" s="51">
        <v>6036.3496459843127</v>
      </c>
      <c r="AB19" s="51">
        <v>6217.4401353638423</v>
      </c>
      <c r="AC19" s="51">
        <v>6403.9633394247576</v>
      </c>
      <c r="AD19" s="51">
        <v>6596.0822396075009</v>
      </c>
      <c r="AE19" s="49">
        <v>228445714</v>
      </c>
      <c r="AF19" s="52">
        <v>50275</v>
      </c>
      <c r="AG19" s="53">
        <v>0.95972371954251601</v>
      </c>
      <c r="AH19" s="50">
        <f t="shared" si="0"/>
        <v>219244770.35362583</v>
      </c>
      <c r="AI19" s="51">
        <v>19754825</v>
      </c>
      <c r="AJ19" s="54">
        <v>101619614</v>
      </c>
      <c r="AK19" s="19">
        <v>219244770.35362583</v>
      </c>
      <c r="AL19" s="20">
        <v>225822113.46423462</v>
      </c>
      <c r="AM19" s="20">
        <v>232596776.86816168</v>
      </c>
      <c r="AN19" s="20">
        <v>239574680.17420653</v>
      </c>
      <c r="AO19" s="20">
        <v>259100016.60840437</v>
      </c>
      <c r="AP19" s="20">
        <v>280216667.96198934</v>
      </c>
      <c r="AQ19" s="20">
        <v>303054326.40089148</v>
      </c>
      <c r="AR19" s="20">
        <v>318388875.31677663</v>
      </c>
      <c r="AS19" s="95">
        <v>334499352.40780556</v>
      </c>
      <c r="AT19" s="116">
        <v>0.30787727573736556</v>
      </c>
      <c r="AU19" s="19">
        <v>97526753.926554739</v>
      </c>
      <c r="AV19" s="20">
        <v>100452556.54435138</v>
      </c>
      <c r="AW19" s="20">
        <v>103466133.24068193</v>
      </c>
      <c r="AX19" s="20">
        <v>106570117.2379024</v>
      </c>
      <c r="AY19" s="20">
        <v>115255581.79279144</v>
      </c>
      <c r="AZ19" s="20">
        <v>124648911.70890398</v>
      </c>
      <c r="BA19" s="20">
        <v>134807798.01317966</v>
      </c>
      <c r="BB19" s="20">
        <v>141629072.59264654</v>
      </c>
      <c r="BC19" s="95">
        <v>148795503.66583446</v>
      </c>
    </row>
    <row r="20" spans="1:55" x14ac:dyDescent="0.25">
      <c r="A20" s="18" t="s">
        <v>324</v>
      </c>
      <c r="B20" s="67">
        <v>25</v>
      </c>
      <c r="C20" s="46">
        <v>41662.340000000004</v>
      </c>
      <c r="D20" s="47">
        <v>41662.340000000004</v>
      </c>
      <c r="E20" s="47">
        <v>41662.340000000004</v>
      </c>
      <c r="F20" s="47">
        <v>41662.340000000004</v>
      </c>
      <c r="G20" s="47">
        <v>43745.457000000009</v>
      </c>
      <c r="H20" s="47">
        <v>45932.729850000011</v>
      </c>
      <c r="I20" s="47">
        <v>48229.366342500012</v>
      </c>
      <c r="J20" s="47">
        <v>49193.953669350012</v>
      </c>
      <c r="K20" s="47">
        <v>50177.832742737017</v>
      </c>
      <c r="L20" s="48">
        <v>4244.291666666667</v>
      </c>
      <c r="M20" s="49">
        <v>159903643.21000001</v>
      </c>
      <c r="N20" s="50">
        <v>164700752.5063</v>
      </c>
      <c r="O20" s="50">
        <v>169641775.08148903</v>
      </c>
      <c r="P20" s="50">
        <v>174731028.33393371</v>
      </c>
      <c r="Q20" s="50">
        <v>188971607.14314935</v>
      </c>
      <c r="R20" s="50">
        <v>204372793.12531602</v>
      </c>
      <c r="S20" s="50">
        <v>221029175.76502931</v>
      </c>
      <c r="T20" s="50">
        <v>232213252.05873981</v>
      </c>
      <c r="U20" s="50">
        <v>243963242.61291209</v>
      </c>
      <c r="V20" s="49">
        <v>3838.0859838885667</v>
      </c>
      <c r="W20" s="51">
        <v>3953.2285634052237</v>
      </c>
      <c r="X20" s="51">
        <v>4071.8254203073811</v>
      </c>
      <c r="Y20" s="51">
        <v>4193.9801829166026</v>
      </c>
      <c r="Z20" s="51">
        <v>4319.7995884041011</v>
      </c>
      <c r="AA20" s="51">
        <v>4449.3935760562244</v>
      </c>
      <c r="AB20" s="51">
        <v>4582.8753833379114</v>
      </c>
      <c r="AC20" s="51">
        <v>4720.361644838049</v>
      </c>
      <c r="AD20" s="51">
        <v>4861.972494183191</v>
      </c>
      <c r="AE20" s="49">
        <v>173975418</v>
      </c>
      <c r="AF20" s="52">
        <v>51124</v>
      </c>
      <c r="AG20" s="53">
        <v>0.81492723574055248</v>
      </c>
      <c r="AH20" s="50">
        <f t="shared" si="0"/>
        <v>141777306.47754717</v>
      </c>
      <c r="AI20" s="51">
        <v>1013521</v>
      </c>
      <c r="AJ20" s="54">
        <v>260799493</v>
      </c>
      <c r="AK20" s="19">
        <v>141777306.47754717</v>
      </c>
      <c r="AL20" s="20">
        <v>146030625.6718736</v>
      </c>
      <c r="AM20" s="20">
        <v>150411544.44202983</v>
      </c>
      <c r="AN20" s="20">
        <v>154923890.77529073</v>
      </c>
      <c r="AO20" s="20">
        <v>167550187.87347692</v>
      </c>
      <c r="AP20" s="20">
        <v>181205528.18516532</v>
      </c>
      <c r="AQ20" s="20">
        <v>195973778.73225629</v>
      </c>
      <c r="AR20" s="20">
        <v>205890051.93610847</v>
      </c>
      <c r="AS20" s="95">
        <v>216308088.56407556</v>
      </c>
      <c r="AT20" s="116">
        <v>0.59984945405462919</v>
      </c>
      <c r="AU20" s="19">
        <v>212532609.91302755</v>
      </c>
      <c r="AV20" s="20">
        <v>218908588.21041837</v>
      </c>
      <c r="AW20" s="20">
        <v>225475845.85673094</v>
      </c>
      <c r="AX20" s="20">
        <v>232240121.2324329</v>
      </c>
      <c r="AY20" s="20">
        <v>251167691.11287624</v>
      </c>
      <c r="AZ20" s="20">
        <v>271637857.93857563</v>
      </c>
      <c r="BA20" s="20">
        <v>293776343.36056954</v>
      </c>
      <c r="BB20" s="20">
        <v>308641426.33461434</v>
      </c>
      <c r="BC20" s="95">
        <v>324258682.50714588</v>
      </c>
    </row>
    <row r="21" spans="1:55" x14ac:dyDescent="0.25">
      <c r="A21" s="18" t="s">
        <v>349</v>
      </c>
      <c r="B21" s="67">
        <v>16</v>
      </c>
      <c r="C21" s="46">
        <v>43097.22</v>
      </c>
      <c r="D21" s="47">
        <v>43097.22</v>
      </c>
      <c r="E21" s="47">
        <v>43097.22</v>
      </c>
      <c r="F21" s="47">
        <v>43097.22</v>
      </c>
      <c r="G21" s="47">
        <v>45252.081000000006</v>
      </c>
      <c r="H21" s="47">
        <v>47514.685050000007</v>
      </c>
      <c r="I21" s="47">
        <v>49890.419302500013</v>
      </c>
      <c r="J21" s="47">
        <v>50888.227688550018</v>
      </c>
      <c r="K21" s="47">
        <v>51905.992242321016</v>
      </c>
      <c r="L21" s="48">
        <v>4383</v>
      </c>
      <c r="M21" s="49">
        <v>189414664.15999997</v>
      </c>
      <c r="N21" s="50">
        <v>195097104.08479998</v>
      </c>
      <c r="O21" s="50">
        <v>200950017.20734397</v>
      </c>
      <c r="P21" s="50">
        <v>206978517.7235643</v>
      </c>
      <c r="Q21" s="50">
        <v>223847266.91803482</v>
      </c>
      <c r="R21" s="50">
        <v>242090819.17185467</v>
      </c>
      <c r="S21" s="50">
        <v>261821220.93436086</v>
      </c>
      <c r="T21" s="50">
        <v>275069374.71363956</v>
      </c>
      <c r="U21" s="50">
        <v>288987885.07414973</v>
      </c>
      <c r="V21" s="49">
        <v>4395.0552764192207</v>
      </c>
      <c r="W21" s="51">
        <v>4526.9069347117975</v>
      </c>
      <c r="X21" s="51">
        <v>4662.7141427531515</v>
      </c>
      <c r="Y21" s="51">
        <v>4802.5955670357462</v>
      </c>
      <c r="Z21" s="51">
        <v>4946.6734340468183</v>
      </c>
      <c r="AA21" s="51">
        <v>5095.0736370682234</v>
      </c>
      <c r="AB21" s="51">
        <v>5247.9258461802701</v>
      </c>
      <c r="AC21" s="51">
        <v>5405.3636215656788</v>
      </c>
      <c r="AD21" s="51">
        <v>5567.5245302126496</v>
      </c>
      <c r="AE21" s="49">
        <v>232900900</v>
      </c>
      <c r="AF21" s="52">
        <v>43531</v>
      </c>
      <c r="AG21" s="53">
        <v>0.99003514736624476</v>
      </c>
      <c r="AH21" s="50">
        <f t="shared" si="0"/>
        <v>230580076.85323104</v>
      </c>
      <c r="AI21" s="51">
        <v>58319900</v>
      </c>
      <c r="AJ21" s="54">
        <v>0</v>
      </c>
      <c r="AK21" s="19">
        <v>230580076.85323104</v>
      </c>
      <c r="AL21" s="20">
        <v>237497479.15882799</v>
      </c>
      <c r="AM21" s="20">
        <v>244622403.53359285</v>
      </c>
      <c r="AN21" s="20">
        <v>251961075.63960063</v>
      </c>
      <c r="AO21" s="20">
        <v>272495903.30422813</v>
      </c>
      <c r="AP21" s="20">
        <v>294704319.42352277</v>
      </c>
      <c r="AQ21" s="20">
        <v>318722721.45653987</v>
      </c>
      <c r="AR21" s="20">
        <v>334850091.1622408</v>
      </c>
      <c r="AS21" s="95">
        <v>351793505.77505022</v>
      </c>
      <c r="AT21" s="116">
        <v>0</v>
      </c>
      <c r="AU21" s="19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95">
        <v>0</v>
      </c>
    </row>
    <row r="22" spans="1:55" x14ac:dyDescent="0.25">
      <c r="A22" s="18" t="s">
        <v>365</v>
      </c>
      <c r="B22" s="67">
        <v>14</v>
      </c>
      <c r="C22" s="46">
        <v>42209.630000000005</v>
      </c>
      <c r="D22" s="47">
        <v>42209.630000000005</v>
      </c>
      <c r="E22" s="47">
        <v>42209.630000000005</v>
      </c>
      <c r="F22" s="47">
        <v>42209.630000000005</v>
      </c>
      <c r="G22" s="47">
        <v>44320.111500000006</v>
      </c>
      <c r="H22" s="47">
        <v>46536.117075000009</v>
      </c>
      <c r="I22" s="47">
        <v>48862.922928750013</v>
      </c>
      <c r="J22" s="47">
        <v>49840.181387325014</v>
      </c>
      <c r="K22" s="47">
        <v>50836.985015071514</v>
      </c>
      <c r="L22" s="48">
        <v>4112.5714285714284</v>
      </c>
      <c r="M22" s="49">
        <v>175583143.77999997</v>
      </c>
      <c r="N22" s="50">
        <v>180850638.0934</v>
      </c>
      <c r="O22" s="50">
        <v>186276157.236202</v>
      </c>
      <c r="P22" s="50">
        <v>191864441.95328805</v>
      </c>
      <c r="Q22" s="50">
        <v>207501393.97248104</v>
      </c>
      <c r="R22" s="50">
        <v>224412757.58123827</v>
      </c>
      <c r="S22" s="50">
        <v>242702397.3241092</v>
      </c>
      <c r="T22" s="50">
        <v>254983138.62870914</v>
      </c>
      <c r="U22" s="50">
        <v>267885285.44332182</v>
      </c>
      <c r="V22" s="49">
        <v>4159.7887444168537</v>
      </c>
      <c r="W22" s="51">
        <v>4284.5824067493595</v>
      </c>
      <c r="X22" s="51">
        <v>4413.1198789518403</v>
      </c>
      <c r="Y22" s="51">
        <v>4545.5134753203956</v>
      </c>
      <c r="Z22" s="51">
        <v>4681.8788795800074</v>
      </c>
      <c r="AA22" s="51">
        <v>4822.3352459674079</v>
      </c>
      <c r="AB22" s="51">
        <v>4967.0053033464301</v>
      </c>
      <c r="AC22" s="51">
        <v>5116.0154624468232</v>
      </c>
      <c r="AD22" s="51">
        <v>5269.4959263202281</v>
      </c>
      <c r="AE22" s="49">
        <v>148413598</v>
      </c>
      <c r="AF22" s="52">
        <v>43230</v>
      </c>
      <c r="AG22" s="53">
        <v>0.97639671524404359</v>
      </c>
      <c r="AH22" s="50">
        <f t="shared" si="0"/>
        <v>144910549.58474997</v>
      </c>
      <c r="AI22" s="51">
        <v>18071118</v>
      </c>
      <c r="AJ22" s="54">
        <v>0</v>
      </c>
      <c r="AK22" s="19">
        <v>144910549.58474997</v>
      </c>
      <c r="AL22" s="20">
        <v>149257866.07229248</v>
      </c>
      <c r="AM22" s="20">
        <v>153735602.05446124</v>
      </c>
      <c r="AN22" s="20">
        <v>158347670.11609507</v>
      </c>
      <c r="AO22" s="20">
        <v>171253005.23055685</v>
      </c>
      <c r="AP22" s="20">
        <v>185210125.15684724</v>
      </c>
      <c r="AQ22" s="20">
        <v>200304750.35713032</v>
      </c>
      <c r="AR22" s="20">
        <v>210440170.7252011</v>
      </c>
      <c r="AS22" s="95">
        <v>221088443.36389628</v>
      </c>
      <c r="AT22" s="116">
        <v>0</v>
      </c>
      <c r="AU22" s="19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95">
        <v>0</v>
      </c>
    </row>
    <row r="23" spans="1:55" x14ac:dyDescent="0.25">
      <c r="A23" s="18" t="s">
        <v>376</v>
      </c>
      <c r="B23" s="67">
        <v>7</v>
      </c>
      <c r="C23" s="46">
        <v>8837.84</v>
      </c>
      <c r="D23" s="47">
        <v>8837.84</v>
      </c>
      <c r="E23" s="47">
        <v>8837.84</v>
      </c>
      <c r="F23" s="47">
        <v>8837.84</v>
      </c>
      <c r="G23" s="47">
        <v>9279.732</v>
      </c>
      <c r="H23" s="47">
        <v>9743.7186000000002</v>
      </c>
      <c r="I23" s="47">
        <v>10230.90453</v>
      </c>
      <c r="J23" s="47">
        <v>10435.522620600001</v>
      </c>
      <c r="K23" s="47">
        <v>10644.233073012001</v>
      </c>
      <c r="L23" s="48">
        <v>3765.4285714285716</v>
      </c>
      <c r="M23" s="49">
        <v>33381244.899999999</v>
      </c>
      <c r="N23" s="50">
        <v>34382682.247000001</v>
      </c>
      <c r="O23" s="50">
        <v>35414162.71441</v>
      </c>
      <c r="P23" s="50">
        <v>36476587.595842302</v>
      </c>
      <c r="Q23" s="50">
        <v>39449429.484903447</v>
      </c>
      <c r="R23" s="50">
        <v>42664557.987923086</v>
      </c>
      <c r="S23" s="50">
        <v>46141719.463938817</v>
      </c>
      <c r="T23" s="50">
        <v>48476490.468814135</v>
      </c>
      <c r="U23" s="50">
        <v>50929400.886536129</v>
      </c>
      <c r="V23" s="49">
        <v>3777.0818322123955</v>
      </c>
      <c r="W23" s="51">
        <v>3890.3942871787676</v>
      </c>
      <c r="X23" s="51">
        <v>4007.1061157941308</v>
      </c>
      <c r="Y23" s="51">
        <v>4127.3192992679551</v>
      </c>
      <c r="Z23" s="51">
        <v>4251.1388782459935</v>
      </c>
      <c r="AA23" s="51">
        <v>4378.6730445933736</v>
      </c>
      <c r="AB23" s="51">
        <v>4510.0332359311751</v>
      </c>
      <c r="AC23" s="51">
        <v>4645.3342330091109</v>
      </c>
      <c r="AD23" s="51">
        <v>4784.6942599993845</v>
      </c>
      <c r="AE23" s="49">
        <v>78819090</v>
      </c>
      <c r="AF23" s="52">
        <v>9972</v>
      </c>
      <c r="AG23" s="53">
        <v>0.88626554352186127</v>
      </c>
      <c r="AH23" s="50">
        <f t="shared" si="0"/>
        <v>69854643.638748497</v>
      </c>
      <c r="AI23" s="51">
        <v>4806655</v>
      </c>
      <c r="AJ23" s="54">
        <v>0</v>
      </c>
      <c r="AK23" s="19">
        <v>69854643.638748497</v>
      </c>
      <c r="AL23" s="20">
        <v>71950282.94791095</v>
      </c>
      <c r="AM23" s="20">
        <v>74108791.436348289</v>
      </c>
      <c r="AN23" s="20">
        <v>76332055.17943874</v>
      </c>
      <c r="AO23" s="20">
        <v>82553117.676562995</v>
      </c>
      <c r="AP23" s="20">
        <v>89281196.767202884</v>
      </c>
      <c r="AQ23" s="20">
        <v>96557614.303729922</v>
      </c>
      <c r="AR23" s="20">
        <v>101443429.58749866</v>
      </c>
      <c r="AS23" s="95">
        <v>106576467.12462611</v>
      </c>
      <c r="AT23" s="116">
        <v>0</v>
      </c>
      <c r="AU23" s="19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95">
        <v>0</v>
      </c>
    </row>
    <row r="24" spans="1:55" x14ac:dyDescent="0.25">
      <c r="A24" s="18" t="s">
        <v>383</v>
      </c>
      <c r="B24" s="67">
        <v>16</v>
      </c>
      <c r="C24" s="46">
        <v>67165.739999999991</v>
      </c>
      <c r="D24" s="47">
        <v>67165.739999999991</v>
      </c>
      <c r="E24" s="47">
        <v>67165.739999999991</v>
      </c>
      <c r="F24" s="47">
        <v>67165.739999999991</v>
      </c>
      <c r="G24" s="47">
        <v>70524.026999999987</v>
      </c>
      <c r="H24" s="47">
        <v>74050.22834999999</v>
      </c>
      <c r="I24" s="47">
        <v>77752.739767499996</v>
      </c>
      <c r="J24" s="47">
        <v>79307.794562850002</v>
      </c>
      <c r="K24" s="47">
        <v>80893.950454107005</v>
      </c>
      <c r="L24" s="48">
        <v>6897.875</v>
      </c>
      <c r="M24" s="49">
        <v>315759569.92999995</v>
      </c>
      <c r="N24" s="50">
        <v>325232357.02789992</v>
      </c>
      <c r="O24" s="50">
        <v>334989327.73873693</v>
      </c>
      <c r="P24" s="50">
        <v>345039007.57089901</v>
      </c>
      <c r="Q24" s="50">
        <v>373159686.68792731</v>
      </c>
      <c r="R24" s="50">
        <v>403572201.15299344</v>
      </c>
      <c r="S24" s="50">
        <v>436463335.5469625</v>
      </c>
      <c r="T24" s="50">
        <v>458548380.32563883</v>
      </c>
      <c r="U24" s="50">
        <v>481750928.37011617</v>
      </c>
      <c r="V24" s="49">
        <v>4701.1998964055183</v>
      </c>
      <c r="W24" s="51">
        <v>4842.235893297684</v>
      </c>
      <c r="X24" s="51">
        <v>4987.5029700966143</v>
      </c>
      <c r="Y24" s="51">
        <v>5137.1280591995128</v>
      </c>
      <c r="Z24" s="51">
        <v>5291.2419009754985</v>
      </c>
      <c r="AA24" s="51">
        <v>5449.979158004764</v>
      </c>
      <c r="AB24" s="51">
        <v>5613.4785327449072</v>
      </c>
      <c r="AC24" s="51">
        <v>5781.8828887272548</v>
      </c>
      <c r="AD24" s="51">
        <v>5955.3393753890723</v>
      </c>
      <c r="AE24" s="49">
        <v>372411841</v>
      </c>
      <c r="AF24" s="52">
        <v>84662</v>
      </c>
      <c r="AG24" s="53">
        <v>0.79333986912664467</v>
      </c>
      <c r="AH24" s="50">
        <f t="shared" si="0"/>
        <v>295449161.20015281</v>
      </c>
      <c r="AI24" s="51">
        <v>11849375</v>
      </c>
      <c r="AJ24" s="54">
        <v>449424288</v>
      </c>
      <c r="AK24" s="19">
        <v>295449161.20015281</v>
      </c>
      <c r="AL24" s="20">
        <v>304312636.03615743</v>
      </c>
      <c r="AM24" s="20">
        <v>313442015.11724216</v>
      </c>
      <c r="AN24" s="20">
        <v>322845275.57075942</v>
      </c>
      <c r="AO24" s="20">
        <v>349157165.52977633</v>
      </c>
      <c r="AP24" s="20">
        <v>377613474.5204531</v>
      </c>
      <c r="AQ24" s="20">
        <v>408388972.69387007</v>
      </c>
      <c r="AR24" s="20">
        <v>429053454.71217996</v>
      </c>
      <c r="AS24" s="95">
        <v>450763559.52061635</v>
      </c>
      <c r="AT24" s="116">
        <v>0.5468538947622732</v>
      </c>
      <c r="AU24" s="19">
        <v>356546205.82425547</v>
      </c>
      <c r="AV24" s="20">
        <v>367242591.99898314</v>
      </c>
      <c r="AW24" s="20">
        <v>378259869.75895262</v>
      </c>
      <c r="AX24" s="20">
        <v>389607665.85172123</v>
      </c>
      <c r="AY24" s="20">
        <v>421360690.61863649</v>
      </c>
      <c r="AZ24" s="20">
        <v>455701586.90405536</v>
      </c>
      <c r="BA24" s="20">
        <v>492841266.23673594</v>
      </c>
      <c r="BB24" s="20">
        <v>517779034.30831486</v>
      </c>
      <c r="BC24" s="95">
        <v>543978653.44431567</v>
      </c>
    </row>
    <row r="25" spans="1:55" x14ac:dyDescent="0.25">
      <c r="A25" s="18" t="s">
        <v>398</v>
      </c>
      <c r="B25" s="67">
        <v>16</v>
      </c>
      <c r="C25" s="46">
        <v>49915.76</v>
      </c>
      <c r="D25" s="47">
        <v>49915.76</v>
      </c>
      <c r="E25" s="47">
        <v>49915.76</v>
      </c>
      <c r="F25" s="47">
        <v>49915.76</v>
      </c>
      <c r="G25" s="47">
        <v>52411.548000000003</v>
      </c>
      <c r="H25" s="47">
        <v>55032.125400000004</v>
      </c>
      <c r="I25" s="47">
        <v>57783.731670000008</v>
      </c>
      <c r="J25" s="47">
        <v>58939.406303400006</v>
      </c>
      <c r="K25" s="47">
        <v>60118.194429468007</v>
      </c>
      <c r="L25" s="48">
        <v>5417</v>
      </c>
      <c r="M25" s="49">
        <v>267148466.44</v>
      </c>
      <c r="N25" s="50">
        <v>275162920.4332</v>
      </c>
      <c r="O25" s="50">
        <v>283417808.04619598</v>
      </c>
      <c r="P25" s="50">
        <v>291920342.28758192</v>
      </c>
      <c r="Q25" s="50">
        <v>315711850.1840198</v>
      </c>
      <c r="R25" s="50">
        <v>341442365.97401744</v>
      </c>
      <c r="S25" s="50">
        <v>369269918.80089986</v>
      </c>
      <c r="T25" s="50">
        <v>387954976.6922254</v>
      </c>
      <c r="U25" s="50">
        <v>407585498.51285207</v>
      </c>
      <c r="V25" s="49">
        <v>5351.9863554115973</v>
      </c>
      <c r="W25" s="51">
        <v>5512.5459460739448</v>
      </c>
      <c r="X25" s="51">
        <v>5677.9223244561636</v>
      </c>
      <c r="Y25" s="51">
        <v>5848.2599941898488</v>
      </c>
      <c r="Z25" s="51">
        <v>6023.7077940155441</v>
      </c>
      <c r="AA25" s="51">
        <v>6204.4190278360102</v>
      </c>
      <c r="AB25" s="51">
        <v>6390.5515986710907</v>
      </c>
      <c r="AC25" s="51">
        <v>6582.2681466312233</v>
      </c>
      <c r="AD25" s="51">
        <v>6779.7361910301606</v>
      </c>
      <c r="AE25" s="49">
        <v>425836373</v>
      </c>
      <c r="AF25" s="52">
        <v>46920</v>
      </c>
      <c r="AG25" s="53">
        <v>1.0638482523444162</v>
      </c>
      <c r="AH25" s="50">
        <f t="shared" si="0"/>
        <v>453025281.20073491</v>
      </c>
      <c r="AI25" s="51">
        <v>19563776</v>
      </c>
      <c r="AJ25" s="54">
        <v>0</v>
      </c>
      <c r="AK25" s="19">
        <v>453025281.20073491</v>
      </c>
      <c r="AL25" s="20">
        <v>466616039.63675702</v>
      </c>
      <c r="AM25" s="20">
        <v>480614520.82585973</v>
      </c>
      <c r="AN25" s="20">
        <v>495032956.45063549</v>
      </c>
      <c r="AO25" s="20">
        <v>535378142.40136236</v>
      </c>
      <c r="AP25" s="20">
        <v>579011461.0070734</v>
      </c>
      <c r="AQ25" s="20">
        <v>626200895.07914984</v>
      </c>
      <c r="AR25" s="20">
        <v>657886660.37015474</v>
      </c>
      <c r="AS25" s="95">
        <v>691175725.3848846</v>
      </c>
      <c r="AT25" s="116">
        <v>0</v>
      </c>
      <c r="AU25" s="19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95">
        <v>0</v>
      </c>
    </row>
    <row r="26" spans="1:55" x14ac:dyDescent="0.25">
      <c r="A26" s="18" t="s">
        <v>414</v>
      </c>
      <c r="B26" s="67">
        <v>28</v>
      </c>
      <c r="C26" s="46">
        <v>110112.47138684269</v>
      </c>
      <c r="D26" s="47">
        <v>110112.47138684269</v>
      </c>
      <c r="E26" s="47">
        <v>110112.47138684269</v>
      </c>
      <c r="F26" s="47">
        <v>110112.47138684269</v>
      </c>
      <c r="G26" s="47">
        <v>115618.09495618482</v>
      </c>
      <c r="H26" s="47">
        <v>121398.99970399406</v>
      </c>
      <c r="I26" s="47">
        <v>127468.94968919377</v>
      </c>
      <c r="J26" s="47">
        <v>130018.32868297765</v>
      </c>
      <c r="K26" s="47">
        <v>132618.69525663721</v>
      </c>
      <c r="L26" s="48">
        <v>6527.4285714285716</v>
      </c>
      <c r="M26" s="49">
        <v>496945987.90093166</v>
      </c>
      <c r="N26" s="50">
        <v>511854367.53795958</v>
      </c>
      <c r="O26" s="50">
        <v>527209998.56409836</v>
      </c>
      <c r="P26" s="50">
        <v>543026298.52102125</v>
      </c>
      <c r="Q26" s="50">
        <v>587282941.85048449</v>
      </c>
      <c r="R26" s="50">
        <v>635146501.61129892</v>
      </c>
      <c r="S26" s="50">
        <v>686910941.49261987</v>
      </c>
      <c r="T26" s="50">
        <v>721668635.13214636</v>
      </c>
      <c r="U26" s="50">
        <v>758185068.06983316</v>
      </c>
      <c r="V26" s="49">
        <v>4513.0763267957273</v>
      </c>
      <c r="W26" s="51">
        <v>4648.468616599599</v>
      </c>
      <c r="X26" s="51">
        <v>4787.9226750975868</v>
      </c>
      <c r="Y26" s="51">
        <v>4931.5603553505143</v>
      </c>
      <c r="Z26" s="51">
        <v>5079.5071660110298</v>
      </c>
      <c r="AA26" s="51">
        <v>5231.8923809913604</v>
      </c>
      <c r="AB26" s="51">
        <v>5388.8491524211013</v>
      </c>
      <c r="AC26" s="51">
        <v>5550.5146269937341</v>
      </c>
      <c r="AD26" s="51">
        <v>5717.0300658035467</v>
      </c>
      <c r="AE26" s="49">
        <v>378926056</v>
      </c>
      <c r="AF26" s="52">
        <v>108318</v>
      </c>
      <c r="AG26" s="53">
        <v>1.0165666960878403</v>
      </c>
      <c r="AH26" s="50">
        <f t="shared" si="0"/>
        <v>385203608.80951595</v>
      </c>
      <c r="AI26" s="51">
        <v>480456</v>
      </c>
      <c r="AJ26" s="54">
        <v>577875450</v>
      </c>
      <c r="AK26" s="19">
        <v>385203608.80951595</v>
      </c>
      <c r="AL26" s="20">
        <v>396759717.07380146</v>
      </c>
      <c r="AM26" s="20">
        <v>408662508.58601552</v>
      </c>
      <c r="AN26" s="20">
        <v>420922383.84359598</v>
      </c>
      <c r="AO26" s="20">
        <v>455227558.12684906</v>
      </c>
      <c r="AP26" s="20">
        <v>492328604.1141873</v>
      </c>
      <c r="AQ26" s="20">
        <v>532453385.34949362</v>
      </c>
      <c r="AR26" s="20">
        <v>559395526.64817798</v>
      </c>
      <c r="AS26" s="95">
        <v>587700940.2965759</v>
      </c>
      <c r="AT26" s="116">
        <v>0.60396586583131906</v>
      </c>
      <c r="AU26" s="19">
        <v>587448936.956774</v>
      </c>
      <c r="AV26" s="20">
        <v>605072405.06547725</v>
      </c>
      <c r="AW26" s="20">
        <v>623224577.21744156</v>
      </c>
      <c r="AX26" s="20">
        <v>641921314.53396487</v>
      </c>
      <c r="AY26" s="20">
        <v>694237901.66848314</v>
      </c>
      <c r="AZ26" s="20">
        <v>750818290.6544646</v>
      </c>
      <c r="BA26" s="20">
        <v>812009981.3428036</v>
      </c>
      <c r="BB26" s="20">
        <v>853097686.39874947</v>
      </c>
      <c r="BC26" s="95">
        <v>896264429.33052623</v>
      </c>
    </row>
    <row r="27" spans="1:55" ht="16.5" customHeight="1" x14ac:dyDescent="0.25">
      <c r="A27" s="18" t="s">
        <v>443</v>
      </c>
      <c r="B27" s="67">
        <v>30</v>
      </c>
      <c r="C27" s="46">
        <v>65103.54</v>
      </c>
      <c r="D27" s="47">
        <v>65103.54</v>
      </c>
      <c r="E27" s="47">
        <v>65103.54</v>
      </c>
      <c r="F27" s="47">
        <v>65103.54</v>
      </c>
      <c r="G27" s="47">
        <v>68358.717000000004</v>
      </c>
      <c r="H27" s="47">
        <v>71776.652850000013</v>
      </c>
      <c r="I27" s="47">
        <v>75365.485492500011</v>
      </c>
      <c r="J27" s="47">
        <v>76872.795202350011</v>
      </c>
      <c r="K27" s="47">
        <v>78410.251106397016</v>
      </c>
      <c r="L27" s="48">
        <v>5540</v>
      </c>
      <c r="M27" s="49">
        <v>362914565.77999997</v>
      </c>
      <c r="N27" s="50">
        <v>373802002.75339997</v>
      </c>
      <c r="O27" s="50">
        <v>385016062.83600199</v>
      </c>
      <c r="P27" s="50">
        <v>396566544.72108203</v>
      </c>
      <c r="Q27" s="50">
        <v>428886718.11585027</v>
      </c>
      <c r="R27" s="50">
        <v>463840985.6422922</v>
      </c>
      <c r="S27" s="50">
        <v>501644025.972139</v>
      </c>
      <c r="T27" s="50">
        <v>527027213.68632919</v>
      </c>
      <c r="U27" s="50">
        <v>553694790.69885755</v>
      </c>
      <c r="V27" s="49">
        <v>5574.4213875313071</v>
      </c>
      <c r="W27" s="51">
        <v>5741.6540291572464</v>
      </c>
      <c r="X27" s="51">
        <v>5913.9036500319644</v>
      </c>
      <c r="Y27" s="51">
        <v>6091.3207595329231</v>
      </c>
      <c r="Z27" s="51">
        <v>6274.0603823189113</v>
      </c>
      <c r="AA27" s="51">
        <v>6462.2821937884792</v>
      </c>
      <c r="AB27" s="51">
        <v>6656.1506596021336</v>
      </c>
      <c r="AC27" s="51">
        <v>6855.8351793901975</v>
      </c>
      <c r="AD27" s="51">
        <v>7061.5102347719039</v>
      </c>
      <c r="AE27" s="49">
        <v>479327941</v>
      </c>
      <c r="AF27" s="52">
        <v>74260</v>
      </c>
      <c r="AG27" s="53">
        <v>0.87669727982763268</v>
      </c>
      <c r="AH27" s="50">
        <f t="shared" si="0"/>
        <v>420225502.02008003</v>
      </c>
      <c r="AI27" s="51">
        <v>37301484</v>
      </c>
      <c r="AJ27" s="54">
        <v>0</v>
      </c>
      <c r="AK27" s="19">
        <v>420225502.02008003</v>
      </c>
      <c r="AL27" s="20">
        <v>432832267.08068246</v>
      </c>
      <c r="AM27" s="20">
        <v>445817235.09310299</v>
      </c>
      <c r="AN27" s="20">
        <v>459191752.14589608</v>
      </c>
      <c r="AO27" s="20">
        <v>496615879.9457866</v>
      </c>
      <c r="AP27" s="20">
        <v>537090074.16136825</v>
      </c>
      <c r="AQ27" s="20">
        <v>580862915.20551968</v>
      </c>
      <c r="AR27" s="20">
        <v>610254578.71491897</v>
      </c>
      <c r="AS27" s="95">
        <v>641133460.39789391</v>
      </c>
      <c r="AT27" s="116">
        <v>0</v>
      </c>
      <c r="AU27" s="19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95">
        <v>0</v>
      </c>
    </row>
    <row r="28" spans="1:55" x14ac:dyDescent="0.25">
      <c r="A28" s="18" t="s">
        <v>473</v>
      </c>
      <c r="B28" s="67">
        <v>15</v>
      </c>
      <c r="C28" s="46">
        <v>58075.420000000006</v>
      </c>
      <c r="D28" s="47">
        <v>58075.420000000006</v>
      </c>
      <c r="E28" s="47">
        <v>58075.420000000006</v>
      </c>
      <c r="F28" s="47">
        <v>58075.420000000006</v>
      </c>
      <c r="G28" s="47">
        <v>60979.191000000006</v>
      </c>
      <c r="H28" s="47">
        <v>64028.150550000006</v>
      </c>
      <c r="I28" s="47">
        <v>67229.558077500013</v>
      </c>
      <c r="J28" s="47">
        <v>68574.149239050021</v>
      </c>
      <c r="K28" s="47">
        <v>69945.632223831024</v>
      </c>
      <c r="L28" s="48">
        <v>3372.1333333333332</v>
      </c>
      <c r="M28" s="49">
        <v>199202793.60000002</v>
      </c>
      <c r="N28" s="50">
        <v>205178877.40800002</v>
      </c>
      <c r="O28" s="50">
        <v>211334243.73024002</v>
      </c>
      <c r="P28" s="50">
        <v>217674271.04214725</v>
      </c>
      <c r="Q28" s="50">
        <v>235414724.13208225</v>
      </c>
      <c r="R28" s="50">
        <v>254601024.14884695</v>
      </c>
      <c r="S28" s="50">
        <v>275351007.61697799</v>
      </c>
      <c r="T28" s="50">
        <v>289283768.60239714</v>
      </c>
      <c r="U28" s="50">
        <v>303921527.29367846</v>
      </c>
      <c r="V28" s="49">
        <v>3430.0706495105846</v>
      </c>
      <c r="W28" s="51">
        <v>3532.9727689959022</v>
      </c>
      <c r="X28" s="51">
        <v>3638.9619520657793</v>
      </c>
      <c r="Y28" s="51">
        <v>3748.1308106277534</v>
      </c>
      <c r="Z28" s="51">
        <v>3860.574734946586</v>
      </c>
      <c r="AA28" s="51">
        <v>3976.3919769949835</v>
      </c>
      <c r="AB28" s="51">
        <v>4095.6837363048326</v>
      </c>
      <c r="AC28" s="51">
        <v>4218.554248393978</v>
      </c>
      <c r="AD28" s="51">
        <v>4345.1108758457976</v>
      </c>
      <c r="AE28" s="49">
        <v>252701086</v>
      </c>
      <c r="AF28" s="52">
        <v>56938</v>
      </c>
      <c r="AG28" s="53">
        <v>1.0199764656292811</v>
      </c>
      <c r="AH28" s="50">
        <f t="shared" si="0"/>
        <v>257749160.558961</v>
      </c>
      <c r="AI28" s="51">
        <v>7352500</v>
      </c>
      <c r="AJ28" s="54">
        <v>58105094</v>
      </c>
      <c r="AK28" s="19">
        <v>257749160.558961</v>
      </c>
      <c r="AL28" s="20">
        <v>265481635.37572986</v>
      </c>
      <c r="AM28" s="20">
        <v>273446084.43700176</v>
      </c>
      <c r="AN28" s="20">
        <v>281649466.97011185</v>
      </c>
      <c r="AO28" s="20">
        <v>304603898.52817595</v>
      </c>
      <c r="AP28" s="20">
        <v>329429116.25822228</v>
      </c>
      <c r="AQ28" s="20">
        <v>356277589.23326743</v>
      </c>
      <c r="AR28" s="20">
        <v>374305235.24847084</v>
      </c>
      <c r="AS28" s="95">
        <v>393245080.15204352</v>
      </c>
      <c r="AT28" s="116">
        <v>0.18694960956053061</v>
      </c>
      <c r="AU28" s="19">
        <v>59265828.413177148</v>
      </c>
      <c r="AV28" s="20">
        <v>61043803.265572466</v>
      </c>
      <c r="AW28" s="20">
        <v>62875117.363539636</v>
      </c>
      <c r="AX28" s="20">
        <v>64761370.884445831</v>
      </c>
      <c r="AY28" s="20">
        <v>70039422.611528158</v>
      </c>
      <c r="AZ28" s="20">
        <v>75747635.554367706</v>
      </c>
      <c r="BA28" s="20">
        <v>81921067.852048695</v>
      </c>
      <c r="BB28" s="20">
        <v>86066273.885362372</v>
      </c>
      <c r="BC28" s="95">
        <v>90421227.343961701</v>
      </c>
    </row>
    <row r="29" spans="1:55" x14ac:dyDescent="0.25">
      <c r="A29" s="18" t="s">
        <v>489</v>
      </c>
      <c r="B29" s="67">
        <v>14</v>
      </c>
      <c r="C29" s="46">
        <v>55422.31</v>
      </c>
      <c r="D29" s="47">
        <v>55422.31</v>
      </c>
      <c r="E29" s="47">
        <v>55422.31</v>
      </c>
      <c r="F29" s="47">
        <v>55422.31</v>
      </c>
      <c r="G29" s="47">
        <v>58193.425499999998</v>
      </c>
      <c r="H29" s="47">
        <v>61103.096774999998</v>
      </c>
      <c r="I29" s="47">
        <v>64158.251613749999</v>
      </c>
      <c r="J29" s="47">
        <v>65441.416646024998</v>
      </c>
      <c r="K29" s="47">
        <v>66750.244978945499</v>
      </c>
      <c r="L29" s="48">
        <v>5010.5714285714284</v>
      </c>
      <c r="M29" s="49">
        <v>226885125.06</v>
      </c>
      <c r="N29" s="50">
        <v>233691678.81180003</v>
      </c>
      <c r="O29" s="50">
        <v>240702429.17615405</v>
      </c>
      <c r="P29" s="50">
        <v>247923502.05143866</v>
      </c>
      <c r="Q29" s="50">
        <v>268129267.46863091</v>
      </c>
      <c r="R29" s="50">
        <v>289981802.76732433</v>
      </c>
      <c r="S29" s="50">
        <v>313615319.69286126</v>
      </c>
      <c r="T29" s="50">
        <v>329484254.86932003</v>
      </c>
      <c r="U29" s="50">
        <v>346156158.16570765</v>
      </c>
      <c r="V29" s="49">
        <v>4093.7507848373698</v>
      </c>
      <c r="W29" s="51">
        <v>4216.5633083824914</v>
      </c>
      <c r="X29" s="51">
        <v>4343.0602076339665</v>
      </c>
      <c r="Y29" s="51">
        <v>4473.3520138629856</v>
      </c>
      <c r="Z29" s="51">
        <v>4607.552574278875</v>
      </c>
      <c r="AA29" s="51">
        <v>4745.7791515072413</v>
      </c>
      <c r="AB29" s="51">
        <v>4888.1525260524586</v>
      </c>
      <c r="AC29" s="51">
        <v>5034.7971018340322</v>
      </c>
      <c r="AD29" s="51">
        <v>5185.8410148890534</v>
      </c>
      <c r="AE29" s="49">
        <v>200617613</v>
      </c>
      <c r="AF29" s="52">
        <v>51524</v>
      </c>
      <c r="AG29" s="53">
        <v>1.075660080739073</v>
      </c>
      <c r="AH29" s="50">
        <f t="shared" si="0"/>
        <v>215796357.79726011</v>
      </c>
      <c r="AI29" s="51">
        <v>46588417</v>
      </c>
      <c r="AJ29" s="54">
        <v>170928190</v>
      </c>
      <c r="AK29" s="19">
        <v>215796357.79726011</v>
      </c>
      <c r="AL29" s="20">
        <v>222270248.53117791</v>
      </c>
      <c r="AM29" s="20">
        <v>228938355.98711327</v>
      </c>
      <c r="AN29" s="20">
        <v>235806506.66672665</v>
      </c>
      <c r="AO29" s="20">
        <v>255024736.96006486</v>
      </c>
      <c r="AP29" s="20">
        <v>275809253.02231014</v>
      </c>
      <c r="AQ29" s="20">
        <v>298287707.14362842</v>
      </c>
      <c r="AR29" s="20">
        <v>313381065.12509602</v>
      </c>
      <c r="AS29" s="95">
        <v>329238147.02042586</v>
      </c>
      <c r="AT29" s="116">
        <v>0.46004607943317288</v>
      </c>
      <c r="AU29" s="19">
        <v>183860630.65598363</v>
      </c>
      <c r="AV29" s="20">
        <v>189376449.57566315</v>
      </c>
      <c r="AW29" s="20">
        <v>195057743.06293303</v>
      </c>
      <c r="AX29" s="20">
        <v>200909475.35482103</v>
      </c>
      <c r="AY29" s="20">
        <v>217283597.59623894</v>
      </c>
      <c r="AZ29" s="20">
        <v>234992210.80033246</v>
      </c>
      <c r="BA29" s="20">
        <v>254144075.98055956</v>
      </c>
      <c r="BB29" s="20">
        <v>267003766.22517586</v>
      </c>
      <c r="BC29" s="95">
        <v>280514156.79616982</v>
      </c>
    </row>
    <row r="30" spans="1:55" x14ac:dyDescent="0.25">
      <c r="A30" s="18" t="s">
        <v>503</v>
      </c>
      <c r="B30" s="67">
        <v>7</v>
      </c>
      <c r="C30" s="46">
        <v>4622.9967615658361</v>
      </c>
      <c r="D30" s="47">
        <v>4622.9967615658361</v>
      </c>
      <c r="E30" s="47">
        <v>4622.9967615658361</v>
      </c>
      <c r="F30" s="47">
        <v>4622.9967615658361</v>
      </c>
      <c r="G30" s="47">
        <v>4854.1465996441284</v>
      </c>
      <c r="H30" s="47">
        <v>5096.8539296263352</v>
      </c>
      <c r="I30" s="47">
        <v>5351.6966261076523</v>
      </c>
      <c r="J30" s="47">
        <v>5458.7305586298053</v>
      </c>
      <c r="K30" s="47">
        <v>5567.9051698024014</v>
      </c>
      <c r="L30" s="48">
        <v>4814.2857142857147</v>
      </c>
      <c r="M30" s="49">
        <v>20538236.969964415</v>
      </c>
      <c r="N30" s="50">
        <v>21154384.079063348</v>
      </c>
      <c r="O30" s="50">
        <v>21789015.601435252</v>
      </c>
      <c r="P30" s="50">
        <v>22442686.069478311</v>
      </c>
      <c r="Q30" s="50">
        <v>24271764.984140795</v>
      </c>
      <c r="R30" s="50">
        <v>26249913.830348276</v>
      </c>
      <c r="S30" s="50">
        <v>28389281.80752166</v>
      </c>
      <c r="T30" s="50">
        <v>29825779.466982257</v>
      </c>
      <c r="U30" s="50">
        <v>31334963.908011559</v>
      </c>
      <c r="V30" s="49">
        <v>4442.6241308912349</v>
      </c>
      <c r="W30" s="51">
        <v>4575.9028548179722</v>
      </c>
      <c r="X30" s="51">
        <v>4713.1799404625117</v>
      </c>
      <c r="Y30" s="51">
        <v>4854.5753386763872</v>
      </c>
      <c r="Z30" s="51">
        <v>5000.2125988366788</v>
      </c>
      <c r="AA30" s="51">
        <v>5150.2189768017797</v>
      </c>
      <c r="AB30" s="51">
        <v>5304.725546105833</v>
      </c>
      <c r="AC30" s="51">
        <v>5463.8673124890083</v>
      </c>
      <c r="AD30" s="51">
        <v>5627.7833318636785</v>
      </c>
      <c r="AE30" s="49">
        <v>28302307</v>
      </c>
      <c r="AF30" s="52">
        <v>6383</v>
      </c>
      <c r="AG30" s="53">
        <v>0.72426707842171956</v>
      </c>
      <c r="AH30" s="50">
        <f t="shared" si="0"/>
        <v>20498429.203484584</v>
      </c>
      <c r="AI30" s="51">
        <v>288802</v>
      </c>
      <c r="AJ30" s="54">
        <v>9339405</v>
      </c>
      <c r="AK30" s="19">
        <v>20498429.203484584</v>
      </c>
      <c r="AL30" s="20">
        <v>21113382.079589121</v>
      </c>
      <c r="AM30" s="20">
        <v>21746783.541976798</v>
      </c>
      <c r="AN30" s="20">
        <v>22399187.048236102</v>
      </c>
      <c r="AO30" s="20">
        <v>24224720.792667348</v>
      </c>
      <c r="AP30" s="20">
        <v>26199035.537269741</v>
      </c>
      <c r="AQ30" s="20">
        <v>28334256.933557227</v>
      </c>
      <c r="AR30" s="20">
        <v>29767970.334395226</v>
      </c>
      <c r="AS30" s="95">
        <v>31274229.633315623</v>
      </c>
      <c r="AT30" s="116">
        <v>0.24811318358739898</v>
      </c>
      <c r="AU30" s="19">
        <v>6764223.5735471994</v>
      </c>
      <c r="AV30" s="20">
        <v>6967150.2807536153</v>
      </c>
      <c r="AW30" s="20">
        <v>7176164.7891762247</v>
      </c>
      <c r="AX30" s="20">
        <v>7391449.7328515118</v>
      </c>
      <c r="AY30" s="20">
        <v>7993852.8860789118</v>
      </c>
      <c r="AZ30" s="20">
        <v>8645351.8962943442</v>
      </c>
      <c r="BA30" s="20">
        <v>9349948.075842334</v>
      </c>
      <c r="BB30" s="20">
        <v>9823055.448479956</v>
      </c>
      <c r="BC30" s="95">
        <v>10320102.054173043</v>
      </c>
    </row>
    <row r="31" spans="1:55" x14ac:dyDescent="0.25">
      <c r="A31" s="18" t="s">
        <v>511</v>
      </c>
      <c r="B31" s="67">
        <v>7</v>
      </c>
      <c r="C31" s="46">
        <v>23819.859999999997</v>
      </c>
      <c r="D31" s="47">
        <v>23819.859999999997</v>
      </c>
      <c r="E31" s="47">
        <v>23819.859999999997</v>
      </c>
      <c r="F31" s="47">
        <v>23819.859999999997</v>
      </c>
      <c r="G31" s="47">
        <v>25010.852999999999</v>
      </c>
      <c r="H31" s="47">
        <v>26261.395649999999</v>
      </c>
      <c r="I31" s="47">
        <v>27574.465432500001</v>
      </c>
      <c r="J31" s="47">
        <v>28125.954741150003</v>
      </c>
      <c r="K31" s="47">
        <v>28688.473835973004</v>
      </c>
      <c r="L31" s="48">
        <v>3438.5714285714284</v>
      </c>
      <c r="M31" s="49">
        <v>73183042.269999996</v>
      </c>
      <c r="N31" s="50">
        <v>75378533.538099989</v>
      </c>
      <c r="O31" s="50">
        <v>77639889.544242993</v>
      </c>
      <c r="P31" s="50">
        <v>79969086.230570287</v>
      </c>
      <c r="Q31" s="50">
        <v>86486566.758361772</v>
      </c>
      <c r="R31" s="50">
        <v>93535221.94916825</v>
      </c>
      <c r="S31" s="50">
        <v>101158342.53802547</v>
      </c>
      <c r="T31" s="50">
        <v>106276954.67044957</v>
      </c>
      <c r="U31" s="50">
        <v>111654568.57677433</v>
      </c>
      <c r="V31" s="49">
        <v>3072.354005019341</v>
      </c>
      <c r="W31" s="51">
        <v>3164.5246251699214</v>
      </c>
      <c r="X31" s="51">
        <v>3259.460363925019</v>
      </c>
      <c r="Y31" s="51">
        <v>3357.2441748427696</v>
      </c>
      <c r="Z31" s="51">
        <v>3457.9615000880526</v>
      </c>
      <c r="AA31" s="51">
        <v>3561.7003450906941</v>
      </c>
      <c r="AB31" s="51">
        <v>3668.5513554434151</v>
      </c>
      <c r="AC31" s="51">
        <v>3778.6078961067178</v>
      </c>
      <c r="AD31" s="51">
        <v>3891.9661329899195</v>
      </c>
      <c r="AE31" s="49">
        <v>105554128</v>
      </c>
      <c r="AF31" s="52">
        <v>24096</v>
      </c>
      <c r="AG31" s="53">
        <v>0.98854000664010611</v>
      </c>
      <c r="AH31" s="50">
        <f t="shared" si="0"/>
        <v>104344478.3940106</v>
      </c>
      <c r="AI31" s="51">
        <v>5006737</v>
      </c>
      <c r="AJ31" s="54">
        <v>183287358</v>
      </c>
      <c r="AK31" s="19">
        <v>104344478.3940106</v>
      </c>
      <c r="AL31" s="20">
        <v>107474812.74583092</v>
      </c>
      <c r="AM31" s="20">
        <v>110699057.12820587</v>
      </c>
      <c r="AN31" s="20">
        <v>114020028.84205204</v>
      </c>
      <c r="AO31" s="20">
        <v>123312661.19267932</v>
      </c>
      <c r="AP31" s="20">
        <v>133362643.07988267</v>
      </c>
      <c r="AQ31" s="20">
        <v>144231698.49089316</v>
      </c>
      <c r="AR31" s="20">
        <v>151529822.43453237</v>
      </c>
      <c r="AS31" s="95">
        <v>159197231.4497197</v>
      </c>
      <c r="AT31" s="116">
        <v>0.63456036228812362</v>
      </c>
      <c r="AU31" s="19">
        <v>181186886.0943675</v>
      </c>
      <c r="AV31" s="20">
        <v>186622492.67719856</v>
      </c>
      <c r="AW31" s="20">
        <v>192221167.45751449</v>
      </c>
      <c r="AX31" s="20">
        <v>197987802.48123994</v>
      </c>
      <c r="AY31" s="20">
        <v>214123808.38346103</v>
      </c>
      <c r="AZ31" s="20">
        <v>231574898.76671311</v>
      </c>
      <c r="BA31" s="20">
        <v>250448253.01620024</v>
      </c>
      <c r="BB31" s="20">
        <v>263120934.61882001</v>
      </c>
      <c r="BC31" s="95">
        <v>276434853.91053236</v>
      </c>
    </row>
    <row r="32" spans="1:55" x14ac:dyDescent="0.25">
      <c r="A32" s="18" t="s">
        <v>519</v>
      </c>
      <c r="B32" s="67">
        <v>4</v>
      </c>
      <c r="C32" s="46">
        <v>29533.469390920414</v>
      </c>
      <c r="D32" s="47">
        <v>29533.469390920414</v>
      </c>
      <c r="E32" s="47">
        <v>29533.469390920414</v>
      </c>
      <c r="F32" s="47">
        <v>29533.469390920414</v>
      </c>
      <c r="G32" s="47">
        <v>31010.142860466436</v>
      </c>
      <c r="H32" s="47">
        <v>32560.650003489758</v>
      </c>
      <c r="I32" s="47">
        <v>34188.682503664248</v>
      </c>
      <c r="J32" s="47">
        <v>34872.456153737534</v>
      </c>
      <c r="K32" s="47">
        <v>35569.905276812286</v>
      </c>
      <c r="L32" s="48">
        <v>3273.5</v>
      </c>
      <c r="M32" s="49">
        <v>101523532.27243276</v>
      </c>
      <c r="N32" s="50">
        <v>104569238.24060574</v>
      </c>
      <c r="O32" s="50">
        <v>107706315.38782391</v>
      </c>
      <c r="P32" s="50">
        <v>110937504.84945863</v>
      </c>
      <c r="Q32" s="50">
        <v>119978911.49468952</v>
      </c>
      <c r="R32" s="50">
        <v>129757192.78150673</v>
      </c>
      <c r="S32" s="50">
        <v>140332403.99319953</v>
      </c>
      <c r="T32" s="50">
        <v>147433223.63525543</v>
      </c>
      <c r="U32" s="50">
        <v>154893344.75119933</v>
      </c>
      <c r="V32" s="49">
        <v>3437.575549577813</v>
      </c>
      <c r="W32" s="51">
        <v>3540.7028160651471</v>
      </c>
      <c r="X32" s="51">
        <v>3646.9239005471018</v>
      </c>
      <c r="Y32" s="51">
        <v>3756.331617563515</v>
      </c>
      <c r="Z32" s="51">
        <v>3869.0215660904205</v>
      </c>
      <c r="AA32" s="51">
        <v>3985.0922130731333</v>
      </c>
      <c r="AB32" s="51">
        <v>4104.6449794653272</v>
      </c>
      <c r="AC32" s="51">
        <v>4227.7843288492868</v>
      </c>
      <c r="AD32" s="51">
        <v>4354.6178587147651</v>
      </c>
      <c r="AE32" s="49">
        <v>39109377</v>
      </c>
      <c r="AF32" s="52">
        <v>5852</v>
      </c>
      <c r="AG32" s="53">
        <v>5.046730928045184</v>
      </c>
      <c r="AH32" s="50">
        <f t="shared" si="0"/>
        <v>197374502.48247898</v>
      </c>
      <c r="AI32" s="51">
        <v>3962827</v>
      </c>
      <c r="AJ32" s="54">
        <v>0</v>
      </c>
      <c r="AK32" s="19">
        <v>197374502.48247898</v>
      </c>
      <c r="AL32" s="20">
        <v>203295737.55695334</v>
      </c>
      <c r="AM32" s="20">
        <v>209394609.68366194</v>
      </c>
      <c r="AN32" s="20">
        <v>215676447.97417182</v>
      </c>
      <c r="AO32" s="20">
        <v>233254078.48406681</v>
      </c>
      <c r="AP32" s="20">
        <v>252264285.88051829</v>
      </c>
      <c r="AQ32" s="20">
        <v>272823825.17978054</v>
      </c>
      <c r="AR32" s="20">
        <v>286628710.73387748</v>
      </c>
      <c r="AS32" s="95">
        <v>301132123.49701166</v>
      </c>
      <c r="AT32" s="116">
        <v>0</v>
      </c>
      <c r="AU32" s="19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95">
        <v>0</v>
      </c>
    </row>
    <row r="33" spans="1:55" x14ac:dyDescent="0.25">
      <c r="A33" s="18" t="s">
        <v>524</v>
      </c>
      <c r="B33" s="67">
        <v>7</v>
      </c>
      <c r="C33" s="46">
        <v>8729.76</v>
      </c>
      <c r="D33" s="47">
        <v>8729.76</v>
      </c>
      <c r="E33" s="47">
        <v>8729.76</v>
      </c>
      <c r="F33" s="47">
        <v>8729.76</v>
      </c>
      <c r="G33" s="47">
        <v>9166.2480000000014</v>
      </c>
      <c r="H33" s="47">
        <v>9624.5604000000021</v>
      </c>
      <c r="I33" s="47">
        <v>10105.788420000003</v>
      </c>
      <c r="J33" s="47">
        <v>10307.904188400003</v>
      </c>
      <c r="K33" s="47">
        <v>10514.062272168003</v>
      </c>
      <c r="L33" s="48">
        <v>7064</v>
      </c>
      <c r="M33" s="49">
        <v>62189839.780000001</v>
      </c>
      <c r="N33" s="50">
        <v>64055534.973399997</v>
      </c>
      <c r="O33" s="50">
        <v>65977201.022601999</v>
      </c>
      <c r="P33" s="50">
        <v>67956517.053280056</v>
      </c>
      <c r="Q33" s="50">
        <v>73494973.193122387</v>
      </c>
      <c r="R33" s="50">
        <v>79484813.508361876</v>
      </c>
      <c r="S33" s="50">
        <v>85962825.809293374</v>
      </c>
      <c r="T33" s="50">
        <v>90312544.795243636</v>
      </c>
      <c r="U33" s="50">
        <v>94882359.561882958</v>
      </c>
      <c r="V33" s="49">
        <v>7123.888833140888</v>
      </c>
      <c r="W33" s="51">
        <v>7337.6054981351144</v>
      </c>
      <c r="X33" s="51">
        <v>7557.7336630791679</v>
      </c>
      <c r="Y33" s="51">
        <v>7784.4656729715425</v>
      </c>
      <c r="Z33" s="51">
        <v>8017.9996431606887</v>
      </c>
      <c r="AA33" s="51">
        <v>8258.5396324555095</v>
      </c>
      <c r="AB33" s="51">
        <v>8506.2958214291757</v>
      </c>
      <c r="AC33" s="51">
        <v>8761.4846960720515</v>
      </c>
      <c r="AD33" s="51">
        <v>9024.3292369542141</v>
      </c>
      <c r="AE33" s="49">
        <v>60434827</v>
      </c>
      <c r="AF33" s="52">
        <v>9059</v>
      </c>
      <c r="AG33" s="53">
        <v>0.96365603267468813</v>
      </c>
      <c r="AH33" s="50">
        <f t="shared" si="0"/>
        <v>58238385.622201122</v>
      </c>
      <c r="AI33" s="51">
        <v>3179827</v>
      </c>
      <c r="AJ33" s="54">
        <v>0</v>
      </c>
      <c r="AK33" s="19">
        <v>58238385.622201122</v>
      </c>
      <c r="AL33" s="20">
        <v>59985537.190867156</v>
      </c>
      <c r="AM33" s="20">
        <v>61785103.306593172</v>
      </c>
      <c r="AN33" s="20">
        <v>63638656.405790977</v>
      </c>
      <c r="AO33" s="20">
        <v>68825206.902862951</v>
      </c>
      <c r="AP33" s="20">
        <v>74434461.265446275</v>
      </c>
      <c r="AQ33" s="20">
        <v>80500869.858580157</v>
      </c>
      <c r="AR33" s="20">
        <v>84574213.873424321</v>
      </c>
      <c r="AS33" s="95">
        <v>88853669.095419586</v>
      </c>
      <c r="AT33" s="116">
        <v>0</v>
      </c>
      <c r="AU33" s="19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95">
        <v>0</v>
      </c>
    </row>
    <row r="34" spans="1:55" x14ac:dyDescent="0.25">
      <c r="A34" s="18" t="s">
        <v>531</v>
      </c>
      <c r="B34" s="67">
        <v>18</v>
      </c>
      <c r="C34" s="46">
        <v>95825.590000000026</v>
      </c>
      <c r="D34" s="47">
        <v>95825.590000000026</v>
      </c>
      <c r="E34" s="47">
        <v>95825.590000000026</v>
      </c>
      <c r="F34" s="47">
        <v>95825.590000000026</v>
      </c>
      <c r="G34" s="47">
        <v>100616.86950000003</v>
      </c>
      <c r="H34" s="47">
        <v>105647.71297500003</v>
      </c>
      <c r="I34" s="47">
        <v>110930.09862375003</v>
      </c>
      <c r="J34" s="47">
        <v>113148.70059622504</v>
      </c>
      <c r="K34" s="47">
        <v>115411.67460814954</v>
      </c>
      <c r="L34" s="48">
        <v>7008.1111111111113</v>
      </c>
      <c r="M34" s="49">
        <v>489963810.13</v>
      </c>
      <c r="N34" s="50">
        <v>504662724.4339</v>
      </c>
      <c r="O34" s="50">
        <v>519802606.16691697</v>
      </c>
      <c r="P34" s="50">
        <v>535396684.35192454</v>
      </c>
      <c r="Q34" s="50">
        <v>579031514.12660635</v>
      </c>
      <c r="R34" s="50">
        <v>626222582.52792478</v>
      </c>
      <c r="S34" s="50">
        <v>677259723.0039506</v>
      </c>
      <c r="T34" s="50">
        <v>711529064.98795056</v>
      </c>
      <c r="U34" s="50">
        <v>747532435.67634094</v>
      </c>
      <c r="V34" s="49">
        <v>5113.0789816164961</v>
      </c>
      <c r="W34" s="51">
        <v>5266.4713510649908</v>
      </c>
      <c r="X34" s="51">
        <v>5424.4654915969404</v>
      </c>
      <c r="Y34" s="51">
        <v>5587.1994563448488</v>
      </c>
      <c r="Z34" s="51">
        <v>5754.8154400351941</v>
      </c>
      <c r="AA34" s="51">
        <v>5927.4599032362494</v>
      </c>
      <c r="AB34" s="51">
        <v>6105.283700333337</v>
      </c>
      <c r="AC34" s="51">
        <v>6288.4422113433375</v>
      </c>
      <c r="AD34" s="51">
        <v>6477.0954776836379</v>
      </c>
      <c r="AE34" s="49">
        <v>245000034</v>
      </c>
      <c r="AF34" s="52">
        <v>97367</v>
      </c>
      <c r="AG34" s="53">
        <v>0.98416907165672174</v>
      </c>
      <c r="AH34" s="50">
        <f t="shared" si="0"/>
        <v>241121456.01764527</v>
      </c>
      <c r="AI34" s="51">
        <v>61737034</v>
      </c>
      <c r="AJ34" s="54">
        <v>201265000</v>
      </c>
      <c r="AK34" s="19">
        <v>241121456.01764527</v>
      </c>
      <c r="AL34" s="20">
        <v>248355099.69817463</v>
      </c>
      <c r="AM34" s="20">
        <v>255805752.68911988</v>
      </c>
      <c r="AN34" s="20">
        <v>263479925.26979348</v>
      </c>
      <c r="AO34" s="20">
        <v>284953539.17928171</v>
      </c>
      <c r="AP34" s="20">
        <v>308177252.62239319</v>
      </c>
      <c r="AQ34" s="20">
        <v>333293698.71111822</v>
      </c>
      <c r="AR34" s="20">
        <v>350158359.86590081</v>
      </c>
      <c r="AS34" s="95">
        <v>367876372.87511539</v>
      </c>
      <c r="AT34" s="116">
        <v>0.45099881161650679</v>
      </c>
      <c r="AU34" s="19">
        <v>198078788.20699009</v>
      </c>
      <c r="AV34" s="20">
        <v>204021151.85319981</v>
      </c>
      <c r="AW34" s="20">
        <v>210141786.40879583</v>
      </c>
      <c r="AX34" s="20">
        <v>216446040.00105971</v>
      </c>
      <c r="AY34" s="20">
        <v>234086392.2611461</v>
      </c>
      <c r="AZ34" s="20">
        <v>253164433.2304295</v>
      </c>
      <c r="BA34" s="20">
        <v>273797334.53870952</v>
      </c>
      <c r="BB34" s="20">
        <v>287651479.66636825</v>
      </c>
      <c r="BC34" s="95">
        <v>302206644.53748649</v>
      </c>
    </row>
    <row r="35" spans="1:55" x14ac:dyDescent="0.25">
      <c r="A35" s="18" t="s">
        <v>548</v>
      </c>
      <c r="B35" s="67">
        <v>19</v>
      </c>
      <c r="C35" s="46">
        <v>34845.342749999996</v>
      </c>
      <c r="D35" s="47">
        <v>34845.342749999996</v>
      </c>
      <c r="E35" s="47">
        <v>34845.342749999996</v>
      </c>
      <c r="F35" s="47">
        <v>34845.342749999996</v>
      </c>
      <c r="G35" s="47">
        <v>36587.609887499995</v>
      </c>
      <c r="H35" s="47">
        <v>38416.990381874995</v>
      </c>
      <c r="I35" s="47">
        <v>40337.839900968749</v>
      </c>
      <c r="J35" s="47">
        <v>41144.596698988127</v>
      </c>
      <c r="K35" s="47">
        <v>41967.488632967892</v>
      </c>
      <c r="L35" s="48">
        <v>2318.7368421052633</v>
      </c>
      <c r="M35" s="49">
        <v>62573220.998000003</v>
      </c>
      <c r="N35" s="50">
        <v>64450417.627939999</v>
      </c>
      <c r="O35" s="50">
        <v>66383930.156778201</v>
      </c>
      <c r="P35" s="50">
        <v>68375448.06148155</v>
      </c>
      <c r="Q35" s="50">
        <v>73948047.078492299</v>
      </c>
      <c r="R35" s="50">
        <v>79974812.915389434</v>
      </c>
      <c r="S35" s="50">
        <v>86492760.16799368</v>
      </c>
      <c r="T35" s="50">
        <v>90869293.832494169</v>
      </c>
      <c r="U35" s="50">
        <v>95467280.100418374</v>
      </c>
      <c r="V35" s="49">
        <v>1795.7412973933226</v>
      </c>
      <c r="W35" s="51">
        <v>1849.6135363151222</v>
      </c>
      <c r="X35" s="51">
        <v>1905.101942404576</v>
      </c>
      <c r="Y35" s="51">
        <v>1962.2550006767133</v>
      </c>
      <c r="Z35" s="51">
        <v>2021.1226506970149</v>
      </c>
      <c r="AA35" s="51">
        <v>2081.7563302179256</v>
      </c>
      <c r="AB35" s="51">
        <v>2144.2090201244632</v>
      </c>
      <c r="AC35" s="51">
        <v>2208.5352907281972</v>
      </c>
      <c r="AD35" s="51">
        <v>2274.7913494500431</v>
      </c>
      <c r="AE35" s="49">
        <v>214200762</v>
      </c>
      <c r="AF35" s="52">
        <v>33969</v>
      </c>
      <c r="AG35" s="53">
        <v>1.0257983087520974</v>
      </c>
      <c r="AH35" s="50">
        <f t="shared" si="0"/>
        <v>219726779.39301053</v>
      </c>
      <c r="AI35" s="51">
        <v>7921362</v>
      </c>
      <c r="AJ35" s="54">
        <v>167494837</v>
      </c>
      <c r="AK35" s="19">
        <v>219726779.39301053</v>
      </c>
      <c r="AL35" s="20">
        <v>226318582.77480084</v>
      </c>
      <c r="AM35" s="20">
        <v>233108140.25804487</v>
      </c>
      <c r="AN35" s="20">
        <v>240101384.46578622</v>
      </c>
      <c r="AO35" s="20">
        <v>259669647.29974779</v>
      </c>
      <c r="AP35" s="20">
        <v>280832723.55467725</v>
      </c>
      <c r="AQ35" s="20">
        <v>303720590.52438349</v>
      </c>
      <c r="AR35" s="20">
        <v>319088852.4049173</v>
      </c>
      <c r="AS35" s="95">
        <v>335234748.33660614</v>
      </c>
      <c r="AT35" s="116">
        <v>0.4388178366185459</v>
      </c>
      <c r="AU35" s="19">
        <v>171815920.51930824</v>
      </c>
      <c r="AV35" s="20">
        <v>176970398.13488752</v>
      </c>
      <c r="AW35" s="20">
        <v>182279510.07893413</v>
      </c>
      <c r="AX35" s="20">
        <v>187747895.38130218</v>
      </c>
      <c r="AY35" s="20">
        <v>203049348.85487831</v>
      </c>
      <c r="AZ35" s="20">
        <v>219597870.78655088</v>
      </c>
      <c r="BA35" s="20">
        <v>237495097.25565481</v>
      </c>
      <c r="BB35" s="20">
        <v>249512349.17679095</v>
      </c>
      <c r="BC35" s="95">
        <v>262137674.04513657</v>
      </c>
    </row>
    <row r="36" spans="1:55" x14ac:dyDescent="0.25">
      <c r="A36" s="18" t="s">
        <v>566</v>
      </c>
      <c r="B36" s="67">
        <v>41</v>
      </c>
      <c r="C36" s="46">
        <v>189932.40260739604</v>
      </c>
      <c r="D36" s="47">
        <v>189932.40260739604</v>
      </c>
      <c r="E36" s="47">
        <v>189932.40260739604</v>
      </c>
      <c r="F36" s="47">
        <v>189932.40260739604</v>
      </c>
      <c r="G36" s="47">
        <v>199429.02273776586</v>
      </c>
      <c r="H36" s="47">
        <v>209400.47387465416</v>
      </c>
      <c r="I36" s="47">
        <v>219870.49756838687</v>
      </c>
      <c r="J36" s="47">
        <v>224267.9075197546</v>
      </c>
      <c r="K36" s="47">
        <v>228753.2656701497</v>
      </c>
      <c r="L36" s="48">
        <v>5836.3414634146338</v>
      </c>
      <c r="M36" s="49">
        <v>1066563737.3386452</v>
      </c>
      <c r="N36" s="50">
        <v>1098560649.4588046</v>
      </c>
      <c r="O36" s="50">
        <v>1131517468.9425688</v>
      </c>
      <c r="P36" s="50">
        <v>1165462993.0108459</v>
      </c>
      <c r="Q36" s="50">
        <v>1260448226.9412301</v>
      </c>
      <c r="R36" s="50">
        <v>1363174757.4369404</v>
      </c>
      <c r="S36" s="50">
        <v>1474273500.1680512</v>
      </c>
      <c r="T36" s="50">
        <v>1548871739.2765546</v>
      </c>
      <c r="U36" s="50">
        <v>1627244649.2839484</v>
      </c>
      <c r="V36" s="49">
        <v>5615.4912100138554</v>
      </c>
      <c r="W36" s="51">
        <v>5783.9559463142714</v>
      </c>
      <c r="X36" s="51">
        <v>5957.4746247037001</v>
      </c>
      <c r="Y36" s="51">
        <v>6136.1988634448116</v>
      </c>
      <c r="Z36" s="51">
        <v>6320.2848293481566</v>
      </c>
      <c r="AA36" s="51">
        <v>6509.8933742286017</v>
      </c>
      <c r="AB36" s="51">
        <v>6705.1901754554601</v>
      </c>
      <c r="AC36" s="51">
        <v>6906.3458807191237</v>
      </c>
      <c r="AD36" s="51">
        <v>7113.5362571406977</v>
      </c>
      <c r="AE36" s="49">
        <v>948735363</v>
      </c>
      <c r="AF36" s="52">
        <v>200472</v>
      </c>
      <c r="AG36" s="53">
        <v>0.94742608747054968</v>
      </c>
      <c r="AH36" s="50">
        <f t="shared" si="0"/>
        <v>898856633.01204169</v>
      </c>
      <c r="AI36" s="51">
        <v>208708367</v>
      </c>
      <c r="AJ36" s="54">
        <v>1032552740</v>
      </c>
      <c r="AK36" s="19">
        <v>898856633.01204169</v>
      </c>
      <c r="AL36" s="20">
        <v>925822332.0024029</v>
      </c>
      <c r="AM36" s="20">
        <v>953597001.96247494</v>
      </c>
      <c r="AN36" s="20">
        <v>982204912.02134919</v>
      </c>
      <c r="AO36" s="20">
        <v>1062254612.3510892</v>
      </c>
      <c r="AP36" s="20">
        <v>1148828363.2577031</v>
      </c>
      <c r="AQ36" s="20">
        <v>1242457874.8632059</v>
      </c>
      <c r="AR36" s="20">
        <v>1305326243.3312843</v>
      </c>
      <c r="AS36" s="95">
        <v>1371375751.2438474</v>
      </c>
      <c r="AT36" s="116">
        <v>0.52115224355132561</v>
      </c>
      <c r="AU36" s="19">
        <v>978267402.5651958</v>
      </c>
      <c r="AV36" s="20">
        <v>1007615424.6421517</v>
      </c>
      <c r="AW36" s="20">
        <v>1037843887.3814163</v>
      </c>
      <c r="AX36" s="20">
        <v>1068979204.0028588</v>
      </c>
      <c r="AY36" s="20">
        <v>1156101009.129092</v>
      </c>
      <c r="AZ36" s="20">
        <v>1250323241.3731132</v>
      </c>
      <c r="BA36" s="20">
        <v>1352224585.545022</v>
      </c>
      <c r="BB36" s="20">
        <v>1420647149.5736001</v>
      </c>
      <c r="BC36" s="95">
        <v>1492531895.3420241</v>
      </c>
    </row>
    <row r="37" spans="1:55" x14ac:dyDescent="0.25">
      <c r="A37" s="18" t="s">
        <v>606</v>
      </c>
      <c r="B37" s="67">
        <v>59</v>
      </c>
      <c r="C37" s="46">
        <v>152907.82000000004</v>
      </c>
      <c r="D37" s="47">
        <v>152907.82000000004</v>
      </c>
      <c r="E37" s="47">
        <v>152907.82000000004</v>
      </c>
      <c r="F37" s="47">
        <v>152907.82000000004</v>
      </c>
      <c r="G37" s="47">
        <v>160553.21100000004</v>
      </c>
      <c r="H37" s="47">
        <v>168580.87155000004</v>
      </c>
      <c r="I37" s="47">
        <v>177009.91512750005</v>
      </c>
      <c r="J37" s="47">
        <v>180550.11343005006</v>
      </c>
      <c r="K37" s="47">
        <v>184161.11569865106</v>
      </c>
      <c r="L37" s="48">
        <v>2659.9152542372881</v>
      </c>
      <c r="M37" s="49">
        <v>387521757.27999997</v>
      </c>
      <c r="N37" s="50">
        <v>399147409.99840003</v>
      </c>
      <c r="O37" s="50">
        <v>411121832.29835206</v>
      </c>
      <c r="P37" s="50">
        <v>423455487.26730257</v>
      </c>
      <c r="Q37" s="50">
        <v>457967109.47958773</v>
      </c>
      <c r="R37" s="50">
        <v>495291428.90217412</v>
      </c>
      <c r="S37" s="50">
        <v>535657680.3577013</v>
      </c>
      <c r="T37" s="50">
        <v>562761958.98380113</v>
      </c>
      <c r="U37" s="50">
        <v>591237714.10838151</v>
      </c>
      <c r="V37" s="49">
        <v>2534.3488467757888</v>
      </c>
      <c r="W37" s="51">
        <v>2610.3793121790627</v>
      </c>
      <c r="X37" s="51">
        <v>2688.6906915444347</v>
      </c>
      <c r="Y37" s="51">
        <v>2769.3514122907677</v>
      </c>
      <c r="Z37" s="51">
        <v>2852.4319546594907</v>
      </c>
      <c r="AA37" s="51">
        <v>2938.0049132992754</v>
      </c>
      <c r="AB37" s="51">
        <v>3026.1450606982535</v>
      </c>
      <c r="AC37" s="51">
        <v>3116.9294125192014</v>
      </c>
      <c r="AD37" s="51">
        <v>3210.437294894778</v>
      </c>
      <c r="AE37" s="49">
        <v>1051286822</v>
      </c>
      <c r="AF37" s="52">
        <v>186828</v>
      </c>
      <c r="AG37" s="53">
        <v>0.81844166827242193</v>
      </c>
      <c r="AH37" s="50">
        <f t="shared" si="0"/>
        <v>860416940.43049264</v>
      </c>
      <c r="AI37" s="51">
        <v>16335000</v>
      </c>
      <c r="AJ37" s="54">
        <v>279943122</v>
      </c>
      <c r="AK37" s="19">
        <v>860416940.43049264</v>
      </c>
      <c r="AL37" s="20">
        <v>886229448.64340746</v>
      </c>
      <c r="AM37" s="20">
        <v>912816332.10270965</v>
      </c>
      <c r="AN37" s="20">
        <v>940200822.06579101</v>
      </c>
      <c r="AO37" s="20">
        <v>1016827189.064153</v>
      </c>
      <c r="AP37" s="20">
        <v>1099698604.9728816</v>
      </c>
      <c r="AQ37" s="20">
        <v>1189324041.2781715</v>
      </c>
      <c r="AR37" s="20">
        <v>1249503837.7668471</v>
      </c>
      <c r="AS37" s="95">
        <v>1312728731.9578497</v>
      </c>
      <c r="AT37" s="116">
        <v>0.21028908135798363</v>
      </c>
      <c r="AU37" s="19">
        <v>229117115.79107013</v>
      </c>
      <c r="AV37" s="20">
        <v>235990629.26480225</v>
      </c>
      <c r="AW37" s="20">
        <v>243070348.14274633</v>
      </c>
      <c r="AX37" s="20">
        <v>250362458.58702871</v>
      </c>
      <c r="AY37" s="20">
        <v>270766998.96187156</v>
      </c>
      <c r="AZ37" s="20">
        <v>292834509.37726408</v>
      </c>
      <c r="BA37" s="20">
        <v>316700521.89151114</v>
      </c>
      <c r="BB37" s="20">
        <v>332725568.29922163</v>
      </c>
      <c r="BC37" s="95">
        <v>349561482.05516225</v>
      </c>
    </row>
    <row r="38" spans="1:55" x14ac:dyDescent="0.25">
      <c r="A38" s="18" t="s">
        <v>663</v>
      </c>
      <c r="B38" s="67">
        <v>5</v>
      </c>
      <c r="C38" s="46">
        <v>5536.0634285714286</v>
      </c>
      <c r="D38" s="47">
        <v>5536.0634285714286</v>
      </c>
      <c r="E38" s="47">
        <v>5536.0634285714286</v>
      </c>
      <c r="F38" s="47">
        <v>5536.0634285714286</v>
      </c>
      <c r="G38" s="47">
        <v>5812.8666000000003</v>
      </c>
      <c r="H38" s="47">
        <v>6103.5099300000002</v>
      </c>
      <c r="I38" s="47">
        <v>6408.6854265000002</v>
      </c>
      <c r="J38" s="47">
        <v>6536.8591350300003</v>
      </c>
      <c r="K38" s="47">
        <v>6667.5963177306003</v>
      </c>
      <c r="L38" s="48">
        <v>4878.6000000000004</v>
      </c>
      <c r="M38" s="49">
        <v>26034377.642857142</v>
      </c>
      <c r="N38" s="50">
        <v>26815408.97214286</v>
      </c>
      <c r="O38" s="50">
        <v>27619871.241307147</v>
      </c>
      <c r="P38" s="50">
        <v>28448467.378546361</v>
      </c>
      <c r="Q38" s="50">
        <v>30767017.469897892</v>
      </c>
      <c r="R38" s="50">
        <v>33274529.393694568</v>
      </c>
      <c r="S38" s="50">
        <v>35986403.539280675</v>
      </c>
      <c r="T38" s="50">
        <v>37807315.558368273</v>
      </c>
      <c r="U38" s="50">
        <v>39720365.725621708</v>
      </c>
      <c r="V38" s="49">
        <v>4702.6877453200113</v>
      </c>
      <c r="W38" s="51">
        <v>4843.7683776796121</v>
      </c>
      <c r="X38" s="51">
        <v>4989.0814290100006</v>
      </c>
      <c r="Y38" s="51">
        <v>5138.7538718803007</v>
      </c>
      <c r="Z38" s="51">
        <v>5292.9164880367098</v>
      </c>
      <c r="AA38" s="51">
        <v>5451.7039826778109</v>
      </c>
      <c r="AB38" s="51">
        <v>5615.2551021581448</v>
      </c>
      <c r="AC38" s="51">
        <v>5783.7127552228885</v>
      </c>
      <c r="AD38" s="51">
        <v>5957.2241378795752</v>
      </c>
      <c r="AE38" s="49">
        <v>52681777</v>
      </c>
      <c r="AF38" s="52">
        <v>6701</v>
      </c>
      <c r="AG38" s="53">
        <v>0.8261548169782762</v>
      </c>
      <c r="AH38" s="50">
        <f t="shared" si="0"/>
        <v>43523303.835525364</v>
      </c>
      <c r="AI38" s="51">
        <v>3499728</v>
      </c>
      <c r="AJ38" s="54">
        <v>0</v>
      </c>
      <c r="AK38" s="19">
        <v>43523303.835525364</v>
      </c>
      <c r="AL38" s="20">
        <v>44829002.950591125</v>
      </c>
      <c r="AM38" s="20">
        <v>46173873.039108865</v>
      </c>
      <c r="AN38" s="20">
        <v>47559089.230282135</v>
      </c>
      <c r="AO38" s="20">
        <v>51435155.002550133</v>
      </c>
      <c r="AP38" s="20">
        <v>55627120.135257967</v>
      </c>
      <c r="AQ38" s="20">
        <v>60160730.426281489</v>
      </c>
      <c r="AR38" s="20">
        <v>63204863.385851331</v>
      </c>
      <c r="AS38" s="95">
        <v>66403029.473175414</v>
      </c>
      <c r="AT38" s="116">
        <v>0</v>
      </c>
      <c r="AU38" s="19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95">
        <v>0</v>
      </c>
    </row>
    <row r="39" spans="1:55" x14ac:dyDescent="0.25">
      <c r="A39" s="18" t="s">
        <v>669</v>
      </c>
      <c r="B39" s="67">
        <v>43</v>
      </c>
      <c r="C39" s="46">
        <v>120101.46884506161</v>
      </c>
      <c r="D39" s="47">
        <v>120101.46884506161</v>
      </c>
      <c r="E39" s="47">
        <v>120101.46884506161</v>
      </c>
      <c r="F39" s="47">
        <v>120101.46884506161</v>
      </c>
      <c r="G39" s="47">
        <v>126106.54228731469</v>
      </c>
      <c r="H39" s="47">
        <v>132411.86940168042</v>
      </c>
      <c r="I39" s="47">
        <v>139032.46287176444</v>
      </c>
      <c r="J39" s="47">
        <v>141813.11212919973</v>
      </c>
      <c r="K39" s="47">
        <v>144649.37437178372</v>
      </c>
      <c r="L39" s="48">
        <v>5423.7441860465115</v>
      </c>
      <c r="M39" s="49">
        <v>559587154.24340892</v>
      </c>
      <c r="N39" s="50">
        <v>576374768.87071109</v>
      </c>
      <c r="O39" s="50">
        <v>593666011.93683243</v>
      </c>
      <c r="P39" s="50">
        <v>611475992.29493737</v>
      </c>
      <c r="Q39" s="50">
        <v>661311285.66697478</v>
      </c>
      <c r="R39" s="50">
        <v>715208155.44883323</v>
      </c>
      <c r="S39" s="50">
        <v>773497620.11791313</v>
      </c>
      <c r="T39" s="50">
        <v>812636599.69587946</v>
      </c>
      <c r="U39" s="50">
        <v>853756011.64049101</v>
      </c>
      <c r="V39" s="49">
        <v>4659.2865151825181</v>
      </c>
      <c r="W39" s="51">
        <v>4799.0651106379928</v>
      </c>
      <c r="X39" s="51">
        <v>4943.0370639571329</v>
      </c>
      <c r="Y39" s="51">
        <v>5091.3281758758467</v>
      </c>
      <c r="Z39" s="51">
        <v>5244.0680211521221</v>
      </c>
      <c r="AA39" s="51">
        <v>5401.3900617866857</v>
      </c>
      <c r="AB39" s="51">
        <v>5563.4317636402866</v>
      </c>
      <c r="AC39" s="51">
        <v>5730.3347165494952</v>
      </c>
      <c r="AD39" s="51">
        <v>5902.2447580459802</v>
      </c>
      <c r="AE39" s="49">
        <v>452531711</v>
      </c>
      <c r="AF39" s="52">
        <v>103898</v>
      </c>
      <c r="AG39" s="53">
        <v>1.1559555414450866</v>
      </c>
      <c r="AH39" s="50">
        <f t="shared" si="0"/>
        <v>523106539.01007646</v>
      </c>
      <c r="AI39" s="51">
        <v>3269733</v>
      </c>
      <c r="AJ39" s="54">
        <v>202561104</v>
      </c>
      <c r="AK39" s="19">
        <v>523106539.01007646</v>
      </c>
      <c r="AL39" s="20">
        <v>538799735.18037879</v>
      </c>
      <c r="AM39" s="20">
        <v>554963727.23579013</v>
      </c>
      <c r="AN39" s="20">
        <v>571612639.05286384</v>
      </c>
      <c r="AO39" s="20">
        <v>618199069.13567233</v>
      </c>
      <c r="AP39" s="20">
        <v>668582293.27022958</v>
      </c>
      <c r="AQ39" s="20">
        <v>723071750.17175329</v>
      </c>
      <c r="AR39" s="20">
        <v>759659180.73044407</v>
      </c>
      <c r="AS39" s="95">
        <v>798097935.27540457</v>
      </c>
      <c r="AT39" s="116">
        <v>0.30920977815945055</v>
      </c>
      <c r="AU39" s="19">
        <v>234151630.65003449</v>
      </c>
      <c r="AV39" s="20">
        <v>241176179.56953549</v>
      </c>
      <c r="AW39" s="20">
        <v>248411464.95662156</v>
      </c>
      <c r="AX39" s="20">
        <v>255863808.9053202</v>
      </c>
      <c r="AY39" s="20">
        <v>276716709.33110374</v>
      </c>
      <c r="AZ39" s="20">
        <v>299269121.14158869</v>
      </c>
      <c r="BA39" s="20">
        <v>323659554.51462817</v>
      </c>
      <c r="BB39" s="20">
        <v>340036727.97306836</v>
      </c>
      <c r="BC39" s="95">
        <v>357242586.40850562</v>
      </c>
    </row>
    <row r="40" spans="1:55" x14ac:dyDescent="0.25">
      <c r="A40" s="18" t="s">
        <v>713</v>
      </c>
      <c r="B40" s="67">
        <v>14</v>
      </c>
      <c r="C40" s="46">
        <v>35698.812906275729</v>
      </c>
      <c r="D40" s="47">
        <v>35698.812906275729</v>
      </c>
      <c r="E40" s="47">
        <v>35698.812906275729</v>
      </c>
      <c r="F40" s="47">
        <v>35698.812906275729</v>
      </c>
      <c r="G40" s="47">
        <v>37483.753551589514</v>
      </c>
      <c r="H40" s="47">
        <v>39357.941229168995</v>
      </c>
      <c r="I40" s="47">
        <v>41325.838290627449</v>
      </c>
      <c r="J40" s="47">
        <v>42152.355056439999</v>
      </c>
      <c r="K40" s="47">
        <v>42995.402157568802</v>
      </c>
      <c r="L40" s="48">
        <v>4653.4285714285716</v>
      </c>
      <c r="M40" s="49">
        <v>152777977.78390673</v>
      </c>
      <c r="N40" s="50">
        <v>157361317.11742392</v>
      </c>
      <c r="O40" s="50">
        <v>162082156.63094667</v>
      </c>
      <c r="P40" s="50">
        <v>166944621.32987505</v>
      </c>
      <c r="Q40" s="50">
        <v>180550607.96825987</v>
      </c>
      <c r="R40" s="50">
        <v>195265482.51767308</v>
      </c>
      <c r="S40" s="50">
        <v>211179619.34286347</v>
      </c>
      <c r="T40" s="50">
        <v>221865308.08161238</v>
      </c>
      <c r="U40" s="50">
        <v>233091692.67054197</v>
      </c>
      <c r="V40" s="49">
        <v>4279.6374822045937</v>
      </c>
      <c r="W40" s="51">
        <v>4408.0266066707318</v>
      </c>
      <c r="X40" s="51">
        <v>4540.2674048708541</v>
      </c>
      <c r="Y40" s="51">
        <v>4676.4754270169797</v>
      </c>
      <c r="Z40" s="51">
        <v>4816.7696898274889</v>
      </c>
      <c r="AA40" s="51">
        <v>4961.272780522314</v>
      </c>
      <c r="AB40" s="51">
        <v>5110.1109639379838</v>
      </c>
      <c r="AC40" s="51">
        <v>5263.4142928561232</v>
      </c>
      <c r="AD40" s="51">
        <v>5421.3167216418069</v>
      </c>
      <c r="AE40" s="49">
        <v>161081837</v>
      </c>
      <c r="AF40" s="52">
        <v>36927</v>
      </c>
      <c r="AG40" s="53">
        <v>0.96674013340579334</v>
      </c>
      <c r="AH40" s="50">
        <f t="shared" si="0"/>
        <v>155724276.59063026</v>
      </c>
      <c r="AI40" s="51">
        <v>24539040</v>
      </c>
      <c r="AJ40" s="54">
        <v>50331250</v>
      </c>
      <c r="AK40" s="19">
        <v>155724276.59063026</v>
      </c>
      <c r="AL40" s="20">
        <v>160396004.88834918</v>
      </c>
      <c r="AM40" s="20">
        <v>165207885.03499967</v>
      </c>
      <c r="AN40" s="20">
        <v>170164121.58604965</v>
      </c>
      <c r="AO40" s="20">
        <v>184032497.49531269</v>
      </c>
      <c r="AP40" s="20">
        <v>199031146.04118073</v>
      </c>
      <c r="AQ40" s="20">
        <v>215252184.44353697</v>
      </c>
      <c r="AR40" s="20">
        <v>226143944.97637999</v>
      </c>
      <c r="AS40" s="95">
        <v>237586828.59218484</v>
      </c>
      <c r="AT40" s="116">
        <v>0.23807064507789905</v>
      </c>
      <c r="AU40" s="19">
        <v>48657239.339480333</v>
      </c>
      <c r="AV40" s="20">
        <v>50116956.51966475</v>
      </c>
      <c r="AW40" s="20">
        <v>51620465.215254687</v>
      </c>
      <c r="AX40" s="20">
        <v>53169079.171712331</v>
      </c>
      <c r="AY40" s="20">
        <v>57502359.124206893</v>
      </c>
      <c r="AZ40" s="20">
        <v>62188801.392829761</v>
      </c>
      <c r="BA40" s="20">
        <v>67257188.706345394</v>
      </c>
      <c r="BB40" s="20">
        <v>70660402.454886481</v>
      </c>
      <c r="BC40" s="95">
        <v>74235818.819103748</v>
      </c>
    </row>
    <row r="41" spans="1:55" x14ac:dyDescent="0.25">
      <c r="A41" s="18" t="s">
        <v>728</v>
      </c>
      <c r="B41" s="67">
        <v>17</v>
      </c>
      <c r="C41" s="46">
        <v>54478.48</v>
      </c>
      <c r="D41" s="47">
        <v>54478.48</v>
      </c>
      <c r="E41" s="47">
        <v>54478.48</v>
      </c>
      <c r="F41" s="47">
        <v>54478.48</v>
      </c>
      <c r="G41" s="47">
        <v>57202.404000000002</v>
      </c>
      <c r="H41" s="47">
        <v>60062.524200000007</v>
      </c>
      <c r="I41" s="47">
        <v>63065.650410000009</v>
      </c>
      <c r="J41" s="47">
        <v>64326.963418200008</v>
      </c>
      <c r="K41" s="47">
        <v>65613.50268656401</v>
      </c>
      <c r="L41" s="48">
        <v>5037.5294117647063</v>
      </c>
      <c r="M41" s="49">
        <v>268413993.59999999</v>
      </c>
      <c r="N41" s="50">
        <v>276466413.40800005</v>
      </c>
      <c r="O41" s="50">
        <v>284760405.81024009</v>
      </c>
      <c r="P41" s="50">
        <v>293303217.98454726</v>
      </c>
      <c r="Q41" s="50">
        <v>317207430.25028783</v>
      </c>
      <c r="R41" s="50">
        <v>343059835.81568629</v>
      </c>
      <c r="S41" s="50">
        <v>371019212.43466473</v>
      </c>
      <c r="T41" s="50">
        <v>389792784.58385879</v>
      </c>
      <c r="U41" s="50">
        <v>409516299.48380202</v>
      </c>
      <c r="V41" s="49">
        <v>4926.9728817690948</v>
      </c>
      <c r="W41" s="51">
        <v>5074.7820682221682</v>
      </c>
      <c r="X41" s="51">
        <v>5227.0255302688338</v>
      </c>
      <c r="Y41" s="51">
        <v>5383.836296176898</v>
      </c>
      <c r="Z41" s="51">
        <v>5545.3513850622048</v>
      </c>
      <c r="AA41" s="51">
        <v>5711.7119266140708</v>
      </c>
      <c r="AB41" s="51">
        <v>5883.063284412493</v>
      </c>
      <c r="AC41" s="51">
        <v>6059.5551829448677</v>
      </c>
      <c r="AD41" s="51">
        <v>6241.3418384332135</v>
      </c>
      <c r="AE41" s="49">
        <v>370461947</v>
      </c>
      <c r="AF41" s="52">
        <v>56052</v>
      </c>
      <c r="AG41" s="53">
        <v>0.97192749589666749</v>
      </c>
      <c r="AH41" s="50">
        <f t="shared" si="0"/>
        <v>360062152.47271395</v>
      </c>
      <c r="AI41" s="51">
        <v>49768449</v>
      </c>
      <c r="AJ41" s="54">
        <v>264066007</v>
      </c>
      <c r="AK41" s="19">
        <v>360062152.47271395</v>
      </c>
      <c r="AL41" s="20">
        <v>370864017.04689538</v>
      </c>
      <c r="AM41" s="20">
        <v>381989937.55830222</v>
      </c>
      <c r="AN41" s="20">
        <v>393449635.68505132</v>
      </c>
      <c r="AO41" s="20">
        <v>425515780.99338299</v>
      </c>
      <c r="AP41" s="20">
        <v>460195317.14434379</v>
      </c>
      <c r="AQ41" s="20">
        <v>497701235.49160779</v>
      </c>
      <c r="AR41" s="20">
        <v>522884918.00748318</v>
      </c>
      <c r="AS41" s="95">
        <v>549342894.85866189</v>
      </c>
      <c r="AT41" s="116">
        <v>0.41616134535185501</v>
      </c>
      <c r="AU41" s="19">
        <v>256653012.93494186</v>
      </c>
      <c r="AV41" s="20">
        <v>264352603.32299015</v>
      </c>
      <c r="AW41" s="20">
        <v>272283181.4226799</v>
      </c>
      <c r="AX41" s="20">
        <v>280451676.86536032</v>
      </c>
      <c r="AY41" s="20">
        <v>303308488.5298872</v>
      </c>
      <c r="AZ41" s="20">
        <v>328028130.34507298</v>
      </c>
      <c r="BA41" s="20">
        <v>354762422.96819645</v>
      </c>
      <c r="BB41" s="20">
        <v>372713401.57038718</v>
      </c>
      <c r="BC41" s="95">
        <v>391572699.68984884</v>
      </c>
    </row>
    <row r="42" spans="1:55" x14ac:dyDescent="0.25">
      <c r="A42" s="18" t="s">
        <v>742</v>
      </c>
      <c r="B42" s="67">
        <v>20</v>
      </c>
      <c r="C42" s="46">
        <v>78624.584247787599</v>
      </c>
      <c r="D42" s="47">
        <v>78624.584247787599</v>
      </c>
      <c r="E42" s="47">
        <v>78624.584247787599</v>
      </c>
      <c r="F42" s="47">
        <v>78624.584247787599</v>
      </c>
      <c r="G42" s="47">
        <v>82555.813460176985</v>
      </c>
      <c r="H42" s="47">
        <v>86683.604133185843</v>
      </c>
      <c r="I42" s="47">
        <v>91017.784339845137</v>
      </c>
      <c r="J42" s="47">
        <v>92838.140026642039</v>
      </c>
      <c r="K42" s="47">
        <v>94694.902827174883</v>
      </c>
      <c r="L42" s="48">
        <v>10058.111111111111</v>
      </c>
      <c r="M42" s="49">
        <v>516822481.51203537</v>
      </c>
      <c r="N42" s="50">
        <v>532327155.95739645</v>
      </c>
      <c r="O42" s="50">
        <v>548296970.63611841</v>
      </c>
      <c r="P42" s="50">
        <v>564745879.75520194</v>
      </c>
      <c r="Q42" s="50">
        <v>610772668.95525098</v>
      </c>
      <c r="R42" s="50">
        <v>660550641.47510397</v>
      </c>
      <c r="S42" s="50">
        <v>714385518.75532496</v>
      </c>
      <c r="T42" s="50">
        <v>750533426.00434434</v>
      </c>
      <c r="U42" s="50">
        <v>788510417.36016428</v>
      </c>
      <c r="V42" s="49">
        <v>6573.2936645267937</v>
      </c>
      <c r="W42" s="51">
        <v>6770.4924744625978</v>
      </c>
      <c r="X42" s="51">
        <v>6973.6072486964767</v>
      </c>
      <c r="Y42" s="51">
        <v>7182.8154661573708</v>
      </c>
      <c r="Z42" s="51">
        <v>7398.2999301420923</v>
      </c>
      <c r="AA42" s="51">
        <v>7620.2489280463542</v>
      </c>
      <c r="AB42" s="51">
        <v>7848.8563958877448</v>
      </c>
      <c r="AC42" s="51">
        <v>8084.3220877643771</v>
      </c>
      <c r="AD42" s="51">
        <v>8326.8517503973089</v>
      </c>
      <c r="AE42" s="49">
        <v>297851441</v>
      </c>
      <c r="AF42" s="52">
        <v>77365</v>
      </c>
      <c r="AG42" s="53">
        <v>1.0162810605285026</v>
      </c>
      <c r="AH42" s="50">
        <f t="shared" si="0"/>
        <v>302700778.33942276</v>
      </c>
      <c r="AI42" s="51">
        <v>26159441</v>
      </c>
      <c r="AJ42" s="54">
        <v>132142219</v>
      </c>
      <c r="AK42" s="19">
        <v>302700778.33942276</v>
      </c>
      <c r="AL42" s="20">
        <v>311781801.68960547</v>
      </c>
      <c r="AM42" s="20">
        <v>321135255.74029362</v>
      </c>
      <c r="AN42" s="20">
        <v>330769313.41250241</v>
      </c>
      <c r="AO42" s="20">
        <v>357727012.45562136</v>
      </c>
      <c r="AP42" s="20">
        <v>386881763.97075462</v>
      </c>
      <c r="AQ42" s="20">
        <v>418412627.73437113</v>
      </c>
      <c r="AR42" s="20">
        <v>439584306.6977303</v>
      </c>
      <c r="AS42" s="95">
        <v>461827272.61663544</v>
      </c>
      <c r="AT42" s="116">
        <v>0.30731201711206624</v>
      </c>
      <c r="AU42" s="19">
        <v>134293634.46590966</v>
      </c>
      <c r="AV42" s="20">
        <v>138322443.49988696</v>
      </c>
      <c r="AW42" s="20">
        <v>142472116.80488357</v>
      </c>
      <c r="AX42" s="20">
        <v>146746280.30903009</v>
      </c>
      <c r="AY42" s="20">
        <v>158706102.15421605</v>
      </c>
      <c r="AZ42" s="20">
        <v>171640649.4797847</v>
      </c>
      <c r="BA42" s="20">
        <v>185629362.41238716</v>
      </c>
      <c r="BB42" s="20">
        <v>195022208.15045395</v>
      </c>
      <c r="BC42" s="95">
        <v>204890331.88286692</v>
      </c>
    </row>
    <row r="43" spans="1:55" x14ac:dyDescent="0.25">
      <c r="A43" s="18" t="s">
        <v>759</v>
      </c>
      <c r="B43" s="67">
        <v>1</v>
      </c>
      <c r="C43" s="46">
        <v>9053.01</v>
      </c>
      <c r="D43" s="47">
        <v>9053.01</v>
      </c>
      <c r="E43" s="47">
        <v>9053.01</v>
      </c>
      <c r="F43" s="47">
        <v>9053.01</v>
      </c>
      <c r="G43" s="47">
        <v>9505.6605</v>
      </c>
      <c r="H43" s="47">
        <v>9980.9435250000006</v>
      </c>
      <c r="I43" s="47">
        <v>10479.990701250001</v>
      </c>
      <c r="J43" s="47">
        <v>10689.590515275</v>
      </c>
      <c r="K43" s="47">
        <v>10903.3823255805</v>
      </c>
      <c r="L43" s="48">
        <v>4700</v>
      </c>
      <c r="M43" s="49">
        <v>42549147</v>
      </c>
      <c r="N43" s="50">
        <v>43825621.410000004</v>
      </c>
      <c r="O43" s="50">
        <v>45140390.052300006</v>
      </c>
      <c r="P43" s="50">
        <v>46494601.753869005</v>
      </c>
      <c r="Q43" s="50">
        <v>50283911.796809331</v>
      </c>
      <c r="R43" s="50">
        <v>54382050.608249299</v>
      </c>
      <c r="S43" s="50">
        <v>58814187.732821628</v>
      </c>
      <c r="T43" s="50">
        <v>61790185.632102408</v>
      </c>
      <c r="U43" s="50">
        <v>64916769.025086783</v>
      </c>
      <c r="V43" s="49">
        <v>4700</v>
      </c>
      <c r="W43" s="51">
        <v>4841</v>
      </c>
      <c r="X43" s="51">
        <v>4986.2300000000005</v>
      </c>
      <c r="Y43" s="51">
        <v>5135.8169000000007</v>
      </c>
      <c r="Z43" s="51">
        <v>5289.891407000001</v>
      </c>
      <c r="AA43" s="51">
        <v>5448.5881492100016</v>
      </c>
      <c r="AB43" s="51">
        <v>5612.0457936863022</v>
      </c>
      <c r="AC43" s="51">
        <v>5780.4071674968918</v>
      </c>
      <c r="AD43" s="51">
        <v>5953.8193825217986</v>
      </c>
      <c r="AE43" s="49">
        <v>55095541</v>
      </c>
      <c r="AF43" s="52">
        <v>9135</v>
      </c>
      <c r="AG43" s="53">
        <v>0.99102463054187195</v>
      </c>
      <c r="AH43" s="50">
        <f t="shared" si="0"/>
        <v>54601038.164029561</v>
      </c>
      <c r="AI43" s="51">
        <v>3097163</v>
      </c>
      <c r="AJ43" s="54">
        <v>0</v>
      </c>
      <c r="AK43" s="19">
        <v>54601038.164029561</v>
      </c>
      <c r="AL43" s="20">
        <v>56239069.308950447</v>
      </c>
      <c r="AM43" s="20">
        <v>57926241.388218962</v>
      </c>
      <c r="AN43" s="20">
        <v>59664028.629865535</v>
      </c>
      <c r="AO43" s="20">
        <v>64526646.963199578</v>
      </c>
      <c r="AP43" s="20">
        <v>69785568.690700337</v>
      </c>
      <c r="AQ43" s="20">
        <v>75473092.53899242</v>
      </c>
      <c r="AR43" s="20">
        <v>79292031.021465436</v>
      </c>
      <c r="AS43" s="95">
        <v>83304207.791151583</v>
      </c>
      <c r="AT43" s="116">
        <v>0</v>
      </c>
      <c r="AU43" s="19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95">
        <v>0</v>
      </c>
    </row>
    <row r="44" spans="1:55" x14ac:dyDescent="0.25">
      <c r="A44" s="18" t="s">
        <v>761</v>
      </c>
      <c r="B44" s="67">
        <v>20</v>
      </c>
      <c r="C44" s="46">
        <v>55112.79</v>
      </c>
      <c r="D44" s="47">
        <v>55112.79</v>
      </c>
      <c r="E44" s="47">
        <v>55112.79</v>
      </c>
      <c r="F44" s="47">
        <v>55112.79</v>
      </c>
      <c r="G44" s="47">
        <v>57868.429500000006</v>
      </c>
      <c r="H44" s="47">
        <v>60761.850975000008</v>
      </c>
      <c r="I44" s="47">
        <v>63799.943523750015</v>
      </c>
      <c r="J44" s="47">
        <v>65075.942394225014</v>
      </c>
      <c r="K44" s="47">
        <v>66377.461242109523</v>
      </c>
      <c r="L44" s="48">
        <v>5842.5</v>
      </c>
      <c r="M44" s="49">
        <v>278150728.97000003</v>
      </c>
      <c r="N44" s="50">
        <v>286495250.8391</v>
      </c>
      <c r="O44" s="50">
        <v>295090108.36427295</v>
      </c>
      <c r="P44" s="50">
        <v>303942811.61520118</v>
      </c>
      <c r="Q44" s="50">
        <v>328714150.76184011</v>
      </c>
      <c r="R44" s="50">
        <v>355504354.04893011</v>
      </c>
      <c r="S44" s="50">
        <v>384477958.90391797</v>
      </c>
      <c r="T44" s="50">
        <v>403932543.62445623</v>
      </c>
      <c r="U44" s="50">
        <v>424371530.33185375</v>
      </c>
      <c r="V44" s="49">
        <v>5046.9360917855911</v>
      </c>
      <c r="W44" s="51">
        <v>5198.3441745391583</v>
      </c>
      <c r="X44" s="51">
        <v>5354.294499775333</v>
      </c>
      <c r="Y44" s="51">
        <v>5514.9233347685931</v>
      </c>
      <c r="Z44" s="51">
        <v>5680.371034811651</v>
      </c>
      <c r="AA44" s="51">
        <v>5850.7821658560006</v>
      </c>
      <c r="AB44" s="51">
        <v>6026.3056308316809</v>
      </c>
      <c r="AC44" s="51">
        <v>6207.0947997566318</v>
      </c>
      <c r="AD44" s="51">
        <v>6393.307643749331</v>
      </c>
      <c r="AE44" s="49">
        <v>317192491</v>
      </c>
      <c r="AF44" s="52">
        <v>57685</v>
      </c>
      <c r="AG44" s="53">
        <v>0.95540937852127938</v>
      </c>
      <c r="AH44" s="50">
        <f t="shared" si="0"/>
        <v>303048680.69792652</v>
      </c>
      <c r="AI44" s="51">
        <v>133242918</v>
      </c>
      <c r="AJ44" s="54">
        <v>81061032</v>
      </c>
      <c r="AK44" s="19">
        <v>303048680.69792652</v>
      </c>
      <c r="AL44" s="20">
        <v>312140141.11886436</v>
      </c>
      <c r="AM44" s="20">
        <v>321504345.35243028</v>
      </c>
      <c r="AN44" s="20">
        <v>331149475.71300322</v>
      </c>
      <c r="AO44" s="20">
        <v>358138157.98361301</v>
      </c>
      <c r="AP44" s="20">
        <v>387326417.85927749</v>
      </c>
      <c r="AQ44" s="20">
        <v>418893520.91480869</v>
      </c>
      <c r="AR44" s="20">
        <v>440089533.073098</v>
      </c>
      <c r="AS44" s="95">
        <v>462358063.44659686</v>
      </c>
      <c r="AT44" s="116">
        <v>0.20354128041197514</v>
      </c>
      <c r="AU44" s="19">
        <v>77446470.205413535</v>
      </c>
      <c r="AV44" s="20">
        <v>79769864.311575949</v>
      </c>
      <c r="AW44" s="20">
        <v>82162960.240923226</v>
      </c>
      <c r="AX44" s="20">
        <v>84627849.048150927</v>
      </c>
      <c r="AY44" s="20">
        <v>91525018.745575249</v>
      </c>
      <c r="AZ44" s="20">
        <v>98984307.773339629</v>
      </c>
      <c r="BA44" s="20">
        <v>107051528.85686682</v>
      </c>
      <c r="BB44" s="20">
        <v>112468336.21702428</v>
      </c>
      <c r="BC44" s="95">
        <v>118159234.02960573</v>
      </c>
    </row>
    <row r="45" spans="1:55" x14ac:dyDescent="0.25">
      <c r="A45" s="18" t="s">
        <v>782</v>
      </c>
      <c r="B45" s="67">
        <v>4</v>
      </c>
      <c r="C45" s="46">
        <v>5911</v>
      </c>
      <c r="D45" s="47">
        <v>5911</v>
      </c>
      <c r="E45" s="47">
        <v>5911</v>
      </c>
      <c r="F45" s="47">
        <v>5911</v>
      </c>
      <c r="G45" s="47">
        <v>6206.55</v>
      </c>
      <c r="H45" s="47">
        <v>6516.8775000000005</v>
      </c>
      <c r="I45" s="47">
        <v>6842.721375000001</v>
      </c>
      <c r="J45" s="47">
        <v>6979.5758025000014</v>
      </c>
      <c r="K45" s="47">
        <v>7119.1673185500013</v>
      </c>
      <c r="L45" s="48">
        <v>6790</v>
      </c>
      <c r="M45" s="49">
        <v>38250044</v>
      </c>
      <c r="N45" s="50">
        <v>39397545.32</v>
      </c>
      <c r="O45" s="50">
        <v>40579471.6796</v>
      </c>
      <c r="P45" s="50">
        <v>41796855.829988003</v>
      </c>
      <c r="Q45" s="50">
        <v>45203299.580132023</v>
      </c>
      <c r="R45" s="50">
        <v>48887368.49591279</v>
      </c>
      <c r="S45" s="50">
        <v>52871689.028329685</v>
      </c>
      <c r="T45" s="50">
        <v>55546996.493163168</v>
      </c>
      <c r="U45" s="50">
        <v>58357674.515717223</v>
      </c>
      <c r="V45" s="49">
        <v>6470.9937404838438</v>
      </c>
      <c r="W45" s="51">
        <v>6665.1235526983592</v>
      </c>
      <c r="X45" s="51">
        <v>6865.0772592793101</v>
      </c>
      <c r="Y45" s="51">
        <v>7071.0295770576895</v>
      </c>
      <c r="Z45" s="51">
        <v>7283.16046436942</v>
      </c>
      <c r="AA45" s="51">
        <v>7501.6552783005027</v>
      </c>
      <c r="AB45" s="51">
        <v>7726.7049366495175</v>
      </c>
      <c r="AC45" s="51">
        <v>7958.5060847490031</v>
      </c>
      <c r="AD45" s="51">
        <v>8197.2612672914729</v>
      </c>
      <c r="AE45" s="49">
        <v>31812320</v>
      </c>
      <c r="AF45" s="52">
        <v>5839</v>
      </c>
      <c r="AG45" s="53">
        <v>1.0123308785750984</v>
      </c>
      <c r="AH45" s="50">
        <f t="shared" si="0"/>
        <v>32204593.855112173</v>
      </c>
      <c r="AI45" s="51">
        <v>1192769</v>
      </c>
      <c r="AJ45" s="54">
        <v>0</v>
      </c>
      <c r="AK45" s="19">
        <v>32204593.855112173</v>
      </c>
      <c r="AL45" s="20">
        <v>33170731.670765538</v>
      </c>
      <c r="AM45" s="20">
        <v>34165853.620888501</v>
      </c>
      <c r="AN45" s="20">
        <v>35190829.229515158</v>
      </c>
      <c r="AO45" s="20">
        <v>38058881.811720647</v>
      </c>
      <c r="AP45" s="20">
        <v>41160680.679375887</v>
      </c>
      <c r="AQ45" s="20">
        <v>44515276.15474502</v>
      </c>
      <c r="AR45" s="20">
        <v>46767749.128175125</v>
      </c>
      <c r="AS45" s="95">
        <v>49134197.234060787</v>
      </c>
      <c r="AT45" s="116">
        <v>0</v>
      </c>
      <c r="AU45" s="19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95">
        <v>0</v>
      </c>
    </row>
    <row r="46" spans="1:55" x14ac:dyDescent="0.25">
      <c r="A46" s="18" t="s">
        <v>787</v>
      </c>
      <c r="B46" s="67">
        <v>13</v>
      </c>
      <c r="C46" s="46">
        <v>56143.39</v>
      </c>
      <c r="D46" s="47">
        <v>56143.39</v>
      </c>
      <c r="E46" s="47">
        <v>56143.39</v>
      </c>
      <c r="F46" s="47">
        <v>56143.39</v>
      </c>
      <c r="G46" s="47">
        <v>58950.559500000003</v>
      </c>
      <c r="H46" s="47">
        <v>61898.087475000008</v>
      </c>
      <c r="I46" s="47">
        <v>64992.991848750011</v>
      </c>
      <c r="J46" s="47">
        <v>66292.851685725007</v>
      </c>
      <c r="K46" s="47">
        <v>67618.708719439514</v>
      </c>
      <c r="L46" s="48">
        <v>4359.5384615384619</v>
      </c>
      <c r="M46" s="49">
        <v>244231232.43000004</v>
      </c>
      <c r="N46" s="50">
        <v>251558169.40290007</v>
      </c>
      <c r="O46" s="50">
        <v>259104914.48498708</v>
      </c>
      <c r="P46" s="50">
        <v>266878061.91953671</v>
      </c>
      <c r="Q46" s="50">
        <v>288628623.96597898</v>
      </c>
      <c r="R46" s="50">
        <v>312151856.8192063</v>
      </c>
      <c r="S46" s="50">
        <v>337592233.1499716</v>
      </c>
      <c r="T46" s="50">
        <v>354674400.14736015</v>
      </c>
      <c r="U46" s="50">
        <v>372620924.79481661</v>
      </c>
      <c r="V46" s="49">
        <v>4350.1333359100699</v>
      </c>
      <c r="W46" s="51">
        <v>4480.6373359873724</v>
      </c>
      <c r="X46" s="51">
        <v>4615.0564560669936</v>
      </c>
      <c r="Y46" s="51">
        <v>4753.5081497490037</v>
      </c>
      <c r="Z46" s="51">
        <v>4896.1133942414735</v>
      </c>
      <c r="AA46" s="51">
        <v>5042.9967960687181</v>
      </c>
      <c r="AB46" s="51">
        <v>5194.2866999507796</v>
      </c>
      <c r="AC46" s="51">
        <v>5350.1153009493028</v>
      </c>
      <c r="AD46" s="51">
        <v>5510.6187599777822</v>
      </c>
      <c r="AE46" s="49">
        <v>578170227</v>
      </c>
      <c r="AF46" s="52">
        <v>71489</v>
      </c>
      <c r="AG46" s="53">
        <v>0.78534305977143337</v>
      </c>
      <c r="AH46" s="50">
        <f t="shared" si="0"/>
        <v>454061975.14092422</v>
      </c>
      <c r="AI46" s="51">
        <v>184342672</v>
      </c>
      <c r="AJ46" s="54">
        <v>0</v>
      </c>
      <c r="AK46" s="19">
        <v>454061975.14092422</v>
      </c>
      <c r="AL46" s="20">
        <v>467683834.39515203</v>
      </c>
      <c r="AM46" s="20">
        <v>481714349.4270066</v>
      </c>
      <c r="AN46" s="20">
        <v>496165779.9098168</v>
      </c>
      <c r="AO46" s="20">
        <v>536603290.97246689</v>
      </c>
      <c r="AP46" s="20">
        <v>580336459.18672299</v>
      </c>
      <c r="AQ46" s="20">
        <v>627633880.61044085</v>
      </c>
      <c r="AR46" s="20">
        <v>659392154.96932924</v>
      </c>
      <c r="AS46" s="95">
        <v>692757398.01077735</v>
      </c>
      <c r="AT46" s="116">
        <v>0</v>
      </c>
      <c r="AU46" s="19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95">
        <v>0</v>
      </c>
    </row>
    <row r="47" spans="1:55" x14ac:dyDescent="0.25">
      <c r="A47" s="18" t="s">
        <v>801</v>
      </c>
      <c r="B47" s="67">
        <v>59</v>
      </c>
      <c r="C47" s="46">
        <v>401856.64537609724</v>
      </c>
      <c r="D47" s="47">
        <v>401856.64537609724</v>
      </c>
      <c r="E47" s="47">
        <v>401856.64537609724</v>
      </c>
      <c r="F47" s="47">
        <v>401856.64537609724</v>
      </c>
      <c r="G47" s="47">
        <v>421949.47764490213</v>
      </c>
      <c r="H47" s="47">
        <v>443046.95152714726</v>
      </c>
      <c r="I47" s="47">
        <v>465199.29910350463</v>
      </c>
      <c r="J47" s="47">
        <v>474503.28508557472</v>
      </c>
      <c r="K47" s="47">
        <v>483993.35078728624</v>
      </c>
      <c r="L47" s="48">
        <v>4279.4237288135591</v>
      </c>
      <c r="M47" s="49">
        <v>1232245961.518831</v>
      </c>
      <c r="N47" s="50">
        <v>1269213340.3643959</v>
      </c>
      <c r="O47" s="50">
        <v>1307289740.5753276</v>
      </c>
      <c r="P47" s="50">
        <v>1346508432.7925875</v>
      </c>
      <c r="Q47" s="50">
        <v>1456248870.0651836</v>
      </c>
      <c r="R47" s="50">
        <v>1574933152.9754963</v>
      </c>
      <c r="S47" s="50">
        <v>1703290204.9429994</v>
      </c>
      <c r="T47" s="50">
        <v>1789476689.3131151</v>
      </c>
      <c r="U47" s="50">
        <v>1880024209.7923589</v>
      </c>
      <c r="V47" s="49">
        <v>3066.3819441521819</v>
      </c>
      <c r="W47" s="51">
        <v>3158.3734024767473</v>
      </c>
      <c r="X47" s="51">
        <v>3253.1246045510493</v>
      </c>
      <c r="Y47" s="51">
        <v>3350.7183426875808</v>
      </c>
      <c r="Z47" s="51">
        <v>3451.239892968209</v>
      </c>
      <c r="AA47" s="51">
        <v>3554.7770897572555</v>
      </c>
      <c r="AB47" s="51">
        <v>3661.4204024499732</v>
      </c>
      <c r="AC47" s="51">
        <v>3771.2630145234725</v>
      </c>
      <c r="AD47" s="51">
        <v>3884.4009049591764</v>
      </c>
      <c r="AE47" s="49">
        <v>1351043387</v>
      </c>
      <c r="AF47" s="52">
        <v>485422</v>
      </c>
      <c r="AG47" s="53">
        <v>0.82785008791545756</v>
      </c>
      <c r="AH47" s="50">
        <f t="shared" si="0"/>
        <v>1118461386.7055476</v>
      </c>
      <c r="AI47" s="51">
        <v>88019071</v>
      </c>
      <c r="AJ47" s="54">
        <v>1973148606</v>
      </c>
      <c r="AK47" s="19">
        <v>1118461386.7055476</v>
      </c>
      <c r="AL47" s="20">
        <v>1152015228.3067141</v>
      </c>
      <c r="AM47" s="20">
        <v>1186575685.1559155</v>
      </c>
      <c r="AN47" s="20">
        <v>1222172955.710593</v>
      </c>
      <c r="AO47" s="20">
        <v>1321780051.6010065</v>
      </c>
      <c r="AP47" s="20">
        <v>1429505125.8064885</v>
      </c>
      <c r="AQ47" s="20">
        <v>1546009793.5597174</v>
      </c>
      <c r="AR47" s="20">
        <v>1624237889.1138389</v>
      </c>
      <c r="AS47" s="95">
        <v>1706424326.3029995</v>
      </c>
      <c r="AT47" s="116">
        <v>0.59357239598525191</v>
      </c>
      <c r="AU47" s="19">
        <v>1633471246.9473624</v>
      </c>
      <c r="AV47" s="20">
        <v>1682475384.3557835</v>
      </c>
      <c r="AW47" s="20">
        <v>1732949645.886457</v>
      </c>
      <c r="AX47" s="20">
        <v>1784938135.2630506</v>
      </c>
      <c r="AY47" s="20">
        <v>1930410593.2869895</v>
      </c>
      <c r="AZ47" s="20">
        <v>2087739056.639879</v>
      </c>
      <c r="BA47" s="20">
        <v>2257889789.7560291</v>
      </c>
      <c r="BB47" s="20">
        <v>2372139013.1176844</v>
      </c>
      <c r="BC47" s="95">
        <v>2492169247.1814394</v>
      </c>
    </row>
    <row r="48" spans="1:55" x14ac:dyDescent="0.25">
      <c r="A48" s="18" t="s">
        <v>853</v>
      </c>
      <c r="B48" s="67">
        <v>4</v>
      </c>
      <c r="C48" s="46">
        <v>30319.649590094879</v>
      </c>
      <c r="D48" s="47">
        <v>30319.649590094879</v>
      </c>
      <c r="E48" s="47">
        <v>30319.649590094879</v>
      </c>
      <c r="F48" s="47">
        <v>30319.649590094879</v>
      </c>
      <c r="G48" s="47">
        <v>31835.632069599626</v>
      </c>
      <c r="H48" s="47">
        <v>33427.413673079609</v>
      </c>
      <c r="I48" s="47">
        <v>35098.784356733588</v>
      </c>
      <c r="J48" s="47">
        <v>35800.760043868257</v>
      </c>
      <c r="K48" s="47">
        <v>36516.775244745622</v>
      </c>
      <c r="L48" s="48">
        <v>4811.75</v>
      </c>
      <c r="M48" s="49">
        <v>141247205.68625388</v>
      </c>
      <c r="N48" s="50">
        <v>145484621.85684147</v>
      </c>
      <c r="O48" s="50">
        <v>149849160.51254672</v>
      </c>
      <c r="P48" s="50">
        <v>154344635.32792312</v>
      </c>
      <c r="Q48" s="50">
        <v>166923723.10714886</v>
      </c>
      <c r="R48" s="50">
        <v>180528006.54038152</v>
      </c>
      <c r="S48" s="50">
        <v>195241039.07342261</v>
      </c>
      <c r="T48" s="50">
        <v>205120235.65053779</v>
      </c>
      <c r="U48" s="50">
        <v>215499319.57445502</v>
      </c>
      <c r="V48" s="49">
        <v>4658.6028399351253</v>
      </c>
      <c r="W48" s="51">
        <v>4798.3609251331791</v>
      </c>
      <c r="X48" s="51">
        <v>4942.3117528871744</v>
      </c>
      <c r="Y48" s="51">
        <v>5090.5811054737896</v>
      </c>
      <c r="Z48" s="51">
        <v>5243.2985386380033</v>
      </c>
      <c r="AA48" s="51">
        <v>5400.5974947971436</v>
      </c>
      <c r="AB48" s="51">
        <v>5562.615419641058</v>
      </c>
      <c r="AC48" s="51">
        <v>5729.4938822302902</v>
      </c>
      <c r="AD48" s="51">
        <v>5901.3786986971991</v>
      </c>
      <c r="AE48" s="49">
        <v>244399392</v>
      </c>
      <c r="AF48" s="52">
        <v>24933</v>
      </c>
      <c r="AG48" s="53">
        <v>1.2160449841613477</v>
      </c>
      <c r="AH48" s="50">
        <f t="shared" si="0"/>
        <v>297200654.77368301</v>
      </c>
      <c r="AI48" s="51">
        <v>2259142</v>
      </c>
      <c r="AJ48" s="54">
        <v>0</v>
      </c>
      <c r="AK48" s="19">
        <v>297200654.77368301</v>
      </c>
      <c r="AL48" s="20">
        <v>306116674.41689354</v>
      </c>
      <c r="AM48" s="20">
        <v>315300174.64940029</v>
      </c>
      <c r="AN48" s="20">
        <v>324759179.88888234</v>
      </c>
      <c r="AO48" s="20">
        <v>351227053.04982626</v>
      </c>
      <c r="AP48" s="20">
        <v>379852057.8733871</v>
      </c>
      <c r="AQ48" s="20">
        <v>410810000.59006816</v>
      </c>
      <c r="AR48" s="20">
        <v>431596986.61992556</v>
      </c>
      <c r="AS48" s="95">
        <v>453435794.14289379</v>
      </c>
      <c r="AT48" s="116">
        <v>0</v>
      </c>
      <c r="AU48" s="19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95">
        <v>0</v>
      </c>
    </row>
    <row r="49" spans="1:55" x14ac:dyDescent="0.25">
      <c r="A49" s="18" t="s">
        <v>858</v>
      </c>
      <c r="B49" s="67">
        <v>2</v>
      </c>
      <c r="C49" s="46">
        <v>3268.079836065574</v>
      </c>
      <c r="D49" s="47">
        <v>3268.079836065574</v>
      </c>
      <c r="E49" s="47">
        <v>3268.079836065574</v>
      </c>
      <c r="F49" s="47">
        <v>3268.079836065574</v>
      </c>
      <c r="G49" s="47">
        <v>3431.483827868853</v>
      </c>
      <c r="H49" s="47">
        <v>3603.0580192622961</v>
      </c>
      <c r="I49" s="47">
        <v>3783.210920225411</v>
      </c>
      <c r="J49" s="47">
        <v>3858.8751386299191</v>
      </c>
      <c r="K49" s="47">
        <v>3936.0526414025176</v>
      </c>
      <c r="L49" s="48">
        <v>10973</v>
      </c>
      <c r="M49" s="49">
        <v>28212899.653114758</v>
      </c>
      <c r="N49" s="50">
        <v>29059286.642708201</v>
      </c>
      <c r="O49" s="50">
        <v>29931065.241989452</v>
      </c>
      <c r="P49" s="50">
        <v>30828997.199249137</v>
      </c>
      <c r="Q49" s="50">
        <v>33341560.470987946</v>
      </c>
      <c r="R49" s="50">
        <v>36058897.649373472</v>
      </c>
      <c r="S49" s="50">
        <v>38997697.80779741</v>
      </c>
      <c r="T49" s="50">
        <v>40970981.316871956</v>
      </c>
      <c r="U49" s="50">
        <v>43044112.971505679</v>
      </c>
      <c r="V49" s="49">
        <v>8632.8673313807831</v>
      </c>
      <c r="W49" s="51">
        <v>8891.8533513222064</v>
      </c>
      <c r="X49" s="51">
        <v>9158.6089518618737</v>
      </c>
      <c r="Y49" s="51">
        <v>9433.367220417731</v>
      </c>
      <c r="Z49" s="51">
        <v>9716.3682370302631</v>
      </c>
      <c r="AA49" s="51">
        <v>10007.859284141172</v>
      </c>
      <c r="AB49" s="51">
        <v>10308.095062665407</v>
      </c>
      <c r="AC49" s="51">
        <v>10617.337914545369</v>
      </c>
      <c r="AD49" s="51">
        <v>10935.85805198173</v>
      </c>
      <c r="AE49" s="49">
        <v>8412175</v>
      </c>
      <c r="AF49" s="52">
        <v>2569</v>
      </c>
      <c r="AG49" s="53">
        <v>1.2721213842217103</v>
      </c>
      <c r="AH49" s="50">
        <f t="shared" si="0"/>
        <v>10701307.705315266</v>
      </c>
      <c r="AI49" s="51">
        <v>2143368</v>
      </c>
      <c r="AJ49" s="54">
        <v>0</v>
      </c>
      <c r="AK49" s="19">
        <v>10701307.705315266</v>
      </c>
      <c r="AL49" s="20">
        <v>11022346.936474724</v>
      </c>
      <c r="AM49" s="20">
        <v>11353017.344568966</v>
      </c>
      <c r="AN49" s="20">
        <v>11693607.864906034</v>
      </c>
      <c r="AO49" s="20">
        <v>12646636.905895878</v>
      </c>
      <c r="AP49" s="20">
        <v>13677337.813726394</v>
      </c>
      <c r="AQ49" s="20">
        <v>14792040.845545094</v>
      </c>
      <c r="AR49" s="20">
        <v>15540518.112329677</v>
      </c>
      <c r="AS49" s="95">
        <v>16326868.328813558</v>
      </c>
      <c r="AT49" s="116">
        <v>0</v>
      </c>
      <c r="AU49" s="19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95">
        <v>0</v>
      </c>
    </row>
    <row r="50" spans="1:55" x14ac:dyDescent="0.25">
      <c r="A50" s="18" t="s">
        <v>860</v>
      </c>
      <c r="B50" s="67">
        <v>24</v>
      </c>
      <c r="C50" s="46">
        <v>99131.900000000009</v>
      </c>
      <c r="D50" s="47">
        <v>99131.900000000009</v>
      </c>
      <c r="E50" s="47">
        <v>99131.900000000009</v>
      </c>
      <c r="F50" s="47">
        <v>99131.900000000009</v>
      </c>
      <c r="G50" s="47">
        <v>104088.49500000001</v>
      </c>
      <c r="H50" s="47">
        <v>109292.91975000002</v>
      </c>
      <c r="I50" s="47">
        <v>114757.56573750002</v>
      </c>
      <c r="J50" s="47">
        <v>117052.71705225002</v>
      </c>
      <c r="K50" s="47">
        <v>119393.77139329503</v>
      </c>
      <c r="L50" s="48">
        <v>5029.541666666667</v>
      </c>
      <c r="M50" s="49">
        <v>519102248.84999996</v>
      </c>
      <c r="N50" s="50">
        <v>534675316.31549996</v>
      </c>
      <c r="O50" s="50">
        <v>550715575.8049649</v>
      </c>
      <c r="P50" s="50">
        <v>567237043.07911396</v>
      </c>
      <c r="Q50" s="50">
        <v>613466862.09006166</v>
      </c>
      <c r="R50" s="50">
        <v>663464411.35040176</v>
      </c>
      <c r="S50" s="50">
        <v>717536760.87545955</v>
      </c>
      <c r="T50" s="50">
        <v>753844120.97575796</v>
      </c>
      <c r="U50" s="50">
        <v>791988633.49713135</v>
      </c>
      <c r="V50" s="49">
        <v>5236.4803746321813</v>
      </c>
      <c r="W50" s="51">
        <v>5393.5747858711466</v>
      </c>
      <c r="X50" s="51">
        <v>5555.3820294472807</v>
      </c>
      <c r="Y50" s="51">
        <v>5722.0434903306996</v>
      </c>
      <c r="Z50" s="51">
        <v>5893.7047950406204</v>
      </c>
      <c r="AA50" s="51">
        <v>6070.5159388918391</v>
      </c>
      <c r="AB50" s="51">
        <v>6252.6314170585947</v>
      </c>
      <c r="AC50" s="51">
        <v>6440.2103595703529</v>
      </c>
      <c r="AD50" s="51">
        <v>6633.4166703574638</v>
      </c>
      <c r="AE50" s="49">
        <v>476482234</v>
      </c>
      <c r="AF50" s="52">
        <v>96823</v>
      </c>
      <c r="AG50" s="53">
        <v>1.0238466066946903</v>
      </c>
      <c r="AH50" s="50">
        <f t="shared" si="0"/>
        <v>487844718.43120539</v>
      </c>
      <c r="AI50" s="51">
        <v>64061078</v>
      </c>
      <c r="AJ50" s="54">
        <v>11570690</v>
      </c>
      <c r="AK50" s="19">
        <v>487844718.43120539</v>
      </c>
      <c r="AL50" s="20">
        <v>502480059.98414153</v>
      </c>
      <c r="AM50" s="20">
        <v>517554461.78366578</v>
      </c>
      <c r="AN50" s="20">
        <v>533081095.63717574</v>
      </c>
      <c r="AO50" s="20">
        <v>576527204.93160558</v>
      </c>
      <c r="AP50" s="20">
        <v>623514172.13353145</v>
      </c>
      <c r="AQ50" s="20">
        <v>674330577.16241431</v>
      </c>
      <c r="AR50" s="20">
        <v>708451704.36683249</v>
      </c>
      <c r="AS50" s="95">
        <v>744299360.60779428</v>
      </c>
      <c r="AT50" s="116">
        <v>2.3707859191106902E-2</v>
      </c>
      <c r="AU50" s="19">
        <v>11846611.693616185</v>
      </c>
      <c r="AV50" s="20">
        <v>12202010.044424672</v>
      </c>
      <c r="AW50" s="20">
        <v>12568070.345757412</v>
      </c>
      <c r="AX50" s="20">
        <v>12945112.456130134</v>
      </c>
      <c r="AY50" s="20">
        <v>14000139.121304741</v>
      </c>
      <c r="AZ50" s="20">
        <v>15141150.459691079</v>
      </c>
      <c r="BA50" s="20">
        <v>16375154.222155903</v>
      </c>
      <c r="BB50" s="20">
        <v>17203737.025796991</v>
      </c>
      <c r="BC50" s="95">
        <v>18074246.119302321</v>
      </c>
    </row>
    <row r="51" spans="1:55" x14ac:dyDescent="0.25">
      <c r="A51" s="18" t="s">
        <v>885</v>
      </c>
      <c r="B51" s="67">
        <v>34</v>
      </c>
      <c r="C51" s="46">
        <v>135800.93473853177</v>
      </c>
      <c r="D51" s="47">
        <v>135800.93473853177</v>
      </c>
      <c r="E51" s="47">
        <v>135800.93473853177</v>
      </c>
      <c r="F51" s="47">
        <v>135800.93473853177</v>
      </c>
      <c r="G51" s="47">
        <v>142590.98147545836</v>
      </c>
      <c r="H51" s="47">
        <v>149720.53054923128</v>
      </c>
      <c r="I51" s="47">
        <v>157206.55707669284</v>
      </c>
      <c r="J51" s="47">
        <v>160350.68821822671</v>
      </c>
      <c r="K51" s="47">
        <v>163557.70198259124</v>
      </c>
      <c r="L51" s="48">
        <v>4356.5588235294117</v>
      </c>
      <c r="M51" s="49">
        <v>582424621.08267951</v>
      </c>
      <c r="N51" s="50">
        <v>599897359.71515989</v>
      </c>
      <c r="O51" s="50">
        <v>617894280.5066148</v>
      </c>
      <c r="P51" s="50">
        <v>636431108.92181325</v>
      </c>
      <c r="Q51" s="50">
        <v>688300244.29894114</v>
      </c>
      <c r="R51" s="50">
        <v>744396714.20930481</v>
      </c>
      <c r="S51" s="50">
        <v>805065046.41736329</v>
      </c>
      <c r="T51" s="50">
        <v>845801337.76608193</v>
      </c>
      <c r="U51" s="50">
        <v>888598885.45704567</v>
      </c>
      <c r="V51" s="49">
        <v>4288.811577063645</v>
      </c>
      <c r="W51" s="51">
        <v>4417.4759243755543</v>
      </c>
      <c r="X51" s="51">
        <v>4550.0002021068212</v>
      </c>
      <c r="Y51" s="51">
        <v>4686.5002081700259</v>
      </c>
      <c r="Z51" s="51">
        <v>4827.095214415127</v>
      </c>
      <c r="AA51" s="51">
        <v>4971.9080708475813</v>
      </c>
      <c r="AB51" s="51">
        <v>5121.065312973009</v>
      </c>
      <c r="AC51" s="51">
        <v>5274.6972723621993</v>
      </c>
      <c r="AD51" s="51">
        <v>5432.9381905330656</v>
      </c>
      <c r="AE51" s="49">
        <v>962585268</v>
      </c>
      <c r="AF51" s="52">
        <v>118981</v>
      </c>
      <c r="AG51" s="53">
        <v>1.14136656053094</v>
      </c>
      <c r="AH51" s="50">
        <f t="shared" si="0"/>
        <v>1098662636.554913</v>
      </c>
      <c r="AI51" s="51">
        <v>111824268</v>
      </c>
      <c r="AJ51" s="54">
        <v>0</v>
      </c>
      <c r="AK51" s="19">
        <v>1098662636.554913</v>
      </c>
      <c r="AL51" s="20">
        <v>1131622515.6515603</v>
      </c>
      <c r="AM51" s="20">
        <v>1165571191.1211071</v>
      </c>
      <c r="AN51" s="20">
        <v>1200538326.8547404</v>
      </c>
      <c r="AO51" s="20">
        <v>1298382200.4934018</v>
      </c>
      <c r="AP51" s="20">
        <v>1404200349.8336141</v>
      </c>
      <c r="AQ51" s="20">
        <v>1518642678.3450539</v>
      </c>
      <c r="AR51" s="20">
        <v>1595485997.8693137</v>
      </c>
      <c r="AS51" s="95">
        <v>1676217589.361501</v>
      </c>
      <c r="AT51" s="116">
        <v>0</v>
      </c>
      <c r="AU51" s="19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95">
        <v>0</v>
      </c>
    </row>
    <row r="52" spans="1:55" x14ac:dyDescent="0.25">
      <c r="A52" s="18" t="s">
        <v>918</v>
      </c>
      <c r="B52" s="67">
        <v>11</v>
      </c>
      <c r="C52" s="46">
        <v>11206.976579069264</v>
      </c>
      <c r="D52" s="47">
        <v>11206.976579069264</v>
      </c>
      <c r="E52" s="47">
        <v>11206.976579069264</v>
      </c>
      <c r="F52" s="47">
        <v>11206.976579069264</v>
      </c>
      <c r="G52" s="47">
        <v>11767.325408022727</v>
      </c>
      <c r="H52" s="47">
        <v>12355.691678423864</v>
      </c>
      <c r="I52" s="47">
        <v>12973.476262345057</v>
      </c>
      <c r="J52" s="47">
        <v>13232.945787591958</v>
      </c>
      <c r="K52" s="47">
        <v>13497.604703343797</v>
      </c>
      <c r="L52" s="48">
        <v>4270.1000000000004</v>
      </c>
      <c r="M52" s="49">
        <v>49335593.629813485</v>
      </c>
      <c r="N52" s="50">
        <v>50815661.438707881</v>
      </c>
      <c r="O52" s="50">
        <v>52340131.281869121</v>
      </c>
      <c r="P52" s="50">
        <v>53910335.220325194</v>
      </c>
      <c r="Q52" s="50">
        <v>58304027.540781699</v>
      </c>
      <c r="R52" s="50">
        <v>63055805.785355404</v>
      </c>
      <c r="S52" s="50">
        <v>68194853.956861883</v>
      </c>
      <c r="T52" s="50">
        <v>71645513.567079097</v>
      </c>
      <c r="U52" s="50">
        <v>75270776.55357331</v>
      </c>
      <c r="V52" s="49">
        <v>4402.2215342142517</v>
      </c>
      <c r="W52" s="51">
        <v>4534.2881802406791</v>
      </c>
      <c r="X52" s="51">
        <v>4670.3168256478993</v>
      </c>
      <c r="Y52" s="51">
        <v>4810.4263304173364</v>
      </c>
      <c r="Z52" s="51">
        <v>4954.7391203298566</v>
      </c>
      <c r="AA52" s="51">
        <v>5103.3812939397521</v>
      </c>
      <c r="AB52" s="51">
        <v>5256.482732757946</v>
      </c>
      <c r="AC52" s="51">
        <v>5414.1772147406846</v>
      </c>
      <c r="AD52" s="51">
        <v>5576.6025311829053</v>
      </c>
      <c r="AE52" s="49">
        <v>78511737</v>
      </c>
      <c r="AF52" s="52">
        <v>11035</v>
      </c>
      <c r="AG52" s="53">
        <v>1.0155846469478262</v>
      </c>
      <c r="AH52" s="50">
        <f t="shared" si="0"/>
        <v>79735314.702405587</v>
      </c>
      <c r="AI52" s="51">
        <v>14072671</v>
      </c>
      <c r="AJ52" s="54">
        <v>0</v>
      </c>
      <c r="AK52" s="19">
        <v>79735314.702405587</v>
      </c>
      <c r="AL52" s="20">
        <v>82127374.143477768</v>
      </c>
      <c r="AM52" s="20">
        <v>84591195.367782116</v>
      </c>
      <c r="AN52" s="20">
        <v>87128931.228815585</v>
      </c>
      <c r="AO52" s="20">
        <v>94229939.123964056</v>
      </c>
      <c r="AP52" s="20">
        <v>101909679.16256714</v>
      </c>
      <c r="AQ52" s="20">
        <v>110215318.01431637</v>
      </c>
      <c r="AR52" s="20">
        <v>115792213.10584077</v>
      </c>
      <c r="AS52" s="95">
        <v>121651299.08899632</v>
      </c>
      <c r="AT52" s="116">
        <v>0</v>
      </c>
      <c r="AU52" s="19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95">
        <v>0</v>
      </c>
    </row>
    <row r="53" spans="1:55" x14ac:dyDescent="0.25">
      <c r="A53" s="18" t="s">
        <v>923</v>
      </c>
      <c r="B53" s="67">
        <v>16</v>
      </c>
      <c r="C53" s="46">
        <v>54608.47</v>
      </c>
      <c r="D53" s="47">
        <v>54608.47</v>
      </c>
      <c r="E53" s="47">
        <v>54608.47</v>
      </c>
      <c r="F53" s="47">
        <v>54608.47</v>
      </c>
      <c r="G53" s="47">
        <v>57338.893500000006</v>
      </c>
      <c r="H53" s="47">
        <v>60205.838175000012</v>
      </c>
      <c r="I53" s="47">
        <v>63216.130083750017</v>
      </c>
      <c r="J53" s="47">
        <v>64480.452685425022</v>
      </c>
      <c r="K53" s="47">
        <v>65770.061739133525</v>
      </c>
      <c r="L53" s="48">
        <v>4452.5625</v>
      </c>
      <c r="M53" s="49">
        <v>245040187.14999998</v>
      </c>
      <c r="N53" s="50">
        <v>252391392.76449996</v>
      </c>
      <c r="O53" s="50">
        <v>259963134.54743496</v>
      </c>
      <c r="P53" s="50">
        <v>267762028.58385801</v>
      </c>
      <c r="Q53" s="50">
        <v>289584633.91344249</v>
      </c>
      <c r="R53" s="50">
        <v>313185781.57738811</v>
      </c>
      <c r="S53" s="50">
        <v>338710422.77594531</v>
      </c>
      <c r="T53" s="50">
        <v>355849170.16840816</v>
      </c>
      <c r="U53" s="50">
        <v>373855138.17892969</v>
      </c>
      <c r="V53" s="49">
        <v>4487.2194212729264</v>
      </c>
      <c r="W53" s="51">
        <v>4621.8360039111139</v>
      </c>
      <c r="X53" s="51">
        <v>4760.4910840284474</v>
      </c>
      <c r="Y53" s="51">
        <v>4903.3058165493012</v>
      </c>
      <c r="Z53" s="51">
        <v>5050.4049910457807</v>
      </c>
      <c r="AA53" s="51">
        <v>5201.9171407771546</v>
      </c>
      <c r="AB53" s="51">
        <v>5357.9746550004693</v>
      </c>
      <c r="AC53" s="51">
        <v>5518.7138946504838</v>
      </c>
      <c r="AD53" s="51">
        <v>5684.2753114899988</v>
      </c>
      <c r="AE53" s="49">
        <v>532108500</v>
      </c>
      <c r="AF53" s="52">
        <v>64314</v>
      </c>
      <c r="AG53" s="53">
        <v>0.84909148863388995</v>
      </c>
      <c r="AH53" s="50">
        <f t="shared" si="0"/>
        <v>451808798.3797462</v>
      </c>
      <c r="AI53" s="51">
        <v>24390653</v>
      </c>
      <c r="AJ53" s="54">
        <v>259613873</v>
      </c>
      <c r="AK53" s="19">
        <v>451808798.3797462</v>
      </c>
      <c r="AL53" s="20">
        <v>465363062.33113855</v>
      </c>
      <c r="AM53" s="20">
        <v>479323954.20107269</v>
      </c>
      <c r="AN53" s="20">
        <v>493703672.82710493</v>
      </c>
      <c r="AO53" s="20">
        <v>533940522.16251403</v>
      </c>
      <c r="AP53" s="20">
        <v>577456674.71875906</v>
      </c>
      <c r="AQ53" s="20">
        <v>624519393.7083379</v>
      </c>
      <c r="AR53" s="20">
        <v>656120075.02997983</v>
      </c>
      <c r="AS53" s="95">
        <v>689319750.82649684</v>
      </c>
      <c r="AT53" s="116">
        <v>0.32791023956575749</v>
      </c>
      <c r="AU53" s="19">
        <v>220435929.89557964</v>
      </c>
      <c r="AV53" s="20">
        <v>227049007.79244703</v>
      </c>
      <c r="AW53" s="20">
        <v>233860478.02622044</v>
      </c>
      <c r="AX53" s="20">
        <v>240876292.36700708</v>
      </c>
      <c r="AY53" s="20">
        <v>260507710.19491816</v>
      </c>
      <c r="AZ53" s="20">
        <v>281739088.57580405</v>
      </c>
      <c r="BA53" s="20">
        <v>304700824.29473209</v>
      </c>
      <c r="BB53" s="20">
        <v>320118686.00404561</v>
      </c>
      <c r="BC53" s="95">
        <v>336316691.51585037</v>
      </c>
    </row>
    <row r="54" spans="1:55" x14ac:dyDescent="0.25">
      <c r="A54" s="22" t="s">
        <v>940</v>
      </c>
      <c r="B54" s="68">
        <v>7</v>
      </c>
      <c r="C54" s="55">
        <v>8465.36</v>
      </c>
      <c r="D54" s="56">
        <v>8465.36</v>
      </c>
      <c r="E54" s="56">
        <v>8465.36</v>
      </c>
      <c r="F54" s="56">
        <v>8465.36</v>
      </c>
      <c r="G54" s="56">
        <v>8888.6280000000006</v>
      </c>
      <c r="H54" s="56">
        <v>9333.0594000000019</v>
      </c>
      <c r="I54" s="56">
        <v>9799.7123700000029</v>
      </c>
      <c r="J54" s="56">
        <v>9995.7066174000029</v>
      </c>
      <c r="K54" s="56">
        <v>10195.620749748003</v>
      </c>
      <c r="L54" s="57">
        <v>4135.2857142857147</v>
      </c>
      <c r="M54" s="58">
        <v>34760284.100000001</v>
      </c>
      <c r="N54" s="59">
        <v>35803092.623000003</v>
      </c>
      <c r="O54" s="59">
        <v>36877185.401690006</v>
      </c>
      <c r="P54" s="59">
        <v>37983500.963740706</v>
      </c>
      <c r="Q54" s="59">
        <v>41079156.292285569</v>
      </c>
      <c r="R54" s="59">
        <v>44427107.53010685</v>
      </c>
      <c r="S54" s="59">
        <v>48047916.793810561</v>
      </c>
      <c r="T54" s="59">
        <v>50479141.383577384</v>
      </c>
      <c r="U54" s="59">
        <v>53033385.937586397</v>
      </c>
      <c r="V54" s="58">
        <v>4106.1790756683704</v>
      </c>
      <c r="W54" s="60">
        <v>4229.364447938422</v>
      </c>
      <c r="X54" s="60">
        <v>4356.2453813765751</v>
      </c>
      <c r="Y54" s="60">
        <v>4486.9327428178722</v>
      </c>
      <c r="Z54" s="60">
        <v>4621.540725102408</v>
      </c>
      <c r="AA54" s="60">
        <v>4760.1869468554805</v>
      </c>
      <c r="AB54" s="60">
        <v>4902.9925552611448</v>
      </c>
      <c r="AC54" s="60">
        <v>5050.0823319189794</v>
      </c>
      <c r="AD54" s="60">
        <v>5201.5848018765491</v>
      </c>
      <c r="AE54" s="58">
        <v>132454923</v>
      </c>
      <c r="AF54" s="61">
        <v>10940</v>
      </c>
      <c r="AG54" s="62">
        <v>0.77379890310786115</v>
      </c>
      <c r="AH54" s="59">
        <f t="shared" si="0"/>
        <v>102493474.12863621</v>
      </c>
      <c r="AI54" s="60">
        <v>6850184</v>
      </c>
      <c r="AJ54" s="63">
        <v>41889753</v>
      </c>
      <c r="AK54" s="25">
        <v>102493474.12863621</v>
      </c>
      <c r="AL54" s="26">
        <v>105568278.35249531</v>
      </c>
      <c r="AM54" s="26">
        <v>108735326.70307016</v>
      </c>
      <c r="AN54" s="26">
        <v>111997386.50416228</v>
      </c>
      <c r="AO54" s="26">
        <v>121125173.50425151</v>
      </c>
      <c r="AP54" s="26">
        <v>130996875.14484802</v>
      </c>
      <c r="AQ54" s="26">
        <v>141673120.46915317</v>
      </c>
      <c r="AR54" s="26">
        <v>148841780.3648923</v>
      </c>
      <c r="AS54" s="97">
        <v>156373174.45135584</v>
      </c>
      <c r="AT54" s="117">
        <v>0.24026975736270836</v>
      </c>
      <c r="AU54" s="25">
        <v>32414244.922859237</v>
      </c>
      <c r="AV54" s="26">
        <v>33386672.270545017</v>
      </c>
      <c r="AW54" s="26">
        <v>34388272.438661367</v>
      </c>
      <c r="AX54" s="26">
        <v>35419920.611821212</v>
      </c>
      <c r="AY54" s="26">
        <v>38306644.141684636</v>
      </c>
      <c r="AZ54" s="26">
        <v>41428635.639231943</v>
      </c>
      <c r="BA54" s="26">
        <v>44805069.44382935</v>
      </c>
      <c r="BB54" s="26">
        <v>47072205.957687117</v>
      </c>
      <c r="BC54" s="97">
        <v>49454059.579146087</v>
      </c>
    </row>
    <row r="55" spans="1:55" x14ac:dyDescent="0.25">
      <c r="AE55" s="64"/>
      <c r="AF55" s="52"/>
      <c r="AG55" s="64"/>
      <c r="AH55" s="64"/>
      <c r="AI55" s="64"/>
      <c r="AJ55" s="64"/>
    </row>
    <row r="56" spans="1:55" x14ac:dyDescent="0.25">
      <c r="A56" s="3" t="s">
        <v>1106</v>
      </c>
    </row>
  </sheetData>
  <mergeCells count="10">
    <mergeCell ref="B2:B3"/>
    <mergeCell ref="A2:A3"/>
    <mergeCell ref="C2:K2"/>
    <mergeCell ref="M2:U2"/>
    <mergeCell ref="V2:AD2"/>
    <mergeCell ref="AT2:AT3"/>
    <mergeCell ref="AU2:BC2"/>
    <mergeCell ref="AK2:AS2"/>
    <mergeCell ref="AE2:AJ2"/>
    <mergeCell ref="L2:L3"/>
  </mergeCells>
  <dataValidations count="3">
    <dataValidation allowBlank="1" showInputMessage="1" showErrorMessage="1" promptTitle="Alternate Formula" prompt="U.S. tuition is the median of the unweighted average in all jurisdictions (states, D.C., territories, and outlying islands)." sqref="L4" xr:uid="{86C9A808-4235-48D3-BBC1-0854F0D4002A}"/>
    <dataValidation allowBlank="1" showInputMessage="1" showErrorMessage="1" promptTitle="Alternate Formula" prompt="This cell has an alternate formula because Alaska does not have any separate community colleges." sqref="AH6" xr:uid="{7BF4B149-13C0-434D-B390-CCC747CF218A}"/>
    <dataValidation allowBlank="1" showInputMessage="1" showErrorMessage="1" promptTitle="Alternate Formula" prompt="This cell has an alternate formula because the U.S. tuition is a median including all jurisdictions." sqref="V4" xr:uid="{8B23B729-D31C-41EC-BEF8-81243A48962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Eligibility Summary (All)</vt:lpstr>
      <vt:lpstr>Eligible Institutions (All)</vt:lpstr>
      <vt:lpstr>Eligible Institutions (States)</vt:lpstr>
      <vt:lpstr>Modeling Assumptions</vt:lpstr>
      <vt:lpstr>Modeling Components (States)</vt:lpstr>
      <vt:lpstr>Modeling Components (+ Local)</vt:lpstr>
      <vt:lpstr>Base Data for Modeling (States)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Kunkle</dc:creator>
  <cp:lastModifiedBy>Sophia Laderman</cp:lastModifiedBy>
  <dcterms:created xsi:type="dcterms:W3CDTF">2021-09-17T19:52:39Z</dcterms:created>
  <dcterms:modified xsi:type="dcterms:W3CDTF">2021-09-23T19:07:13Z</dcterms:modified>
</cp:coreProperties>
</file>